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2" documentId="8_{C4D86A1F-9A49-4A63-A2A8-AD210F1CADBC}" xr6:coauthVersionLast="47" xr6:coauthVersionMax="47" xr10:uidLastSave="{79B4822A-8D51-4AC5-A7D1-2231C8FDD3DC}"/>
  <bookViews>
    <workbookView xWindow="-120" yWindow="-120" windowWidth="29040" windowHeight="15720" xr2:uid="{00000000-000D-0000-FFFF-FFFF00000000}"/>
  </bookViews>
  <sheets>
    <sheet name="1. KOLO" sheetId="1" r:id="rId1"/>
  </sheets>
  <definedNames>
    <definedName name="_xlnm._FilterDatabase" localSheetId="0" hidden="1">'1. KOLO'!$C$3:$J$17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L15" i="1"/>
  <c r="L23" i="1"/>
  <c r="L21" i="1"/>
  <c r="L34" i="1"/>
  <c r="L18" i="1"/>
  <c r="L30" i="1"/>
  <c r="L25" i="1"/>
  <c r="L39" i="1"/>
  <c r="L20" i="1"/>
  <c r="L13" i="1"/>
  <c r="L43" i="1"/>
  <c r="L36" i="1"/>
  <c r="L7" i="1"/>
  <c r="L41" i="1"/>
  <c r="L12" i="1"/>
  <c r="L9" i="1"/>
  <c r="L10" i="1"/>
  <c r="L8" i="1"/>
  <c r="L35" i="1"/>
  <c r="L27" i="1"/>
  <c r="L42" i="1"/>
  <c r="L33" i="1"/>
  <c r="L11" i="1"/>
  <c r="L37" i="1"/>
  <c r="L29" i="1"/>
  <c r="L38" i="1"/>
  <c r="L6" i="1"/>
  <c r="L17" i="1"/>
  <c r="L5" i="1"/>
  <c r="L44" i="1"/>
  <c r="L28" i="1"/>
  <c r="L19" i="1"/>
  <c r="L22" i="1"/>
  <c r="L40" i="1"/>
  <c r="L26" i="1"/>
  <c r="L16" i="1"/>
  <c r="L4" i="1"/>
  <c r="L14" i="1"/>
  <c r="L31" i="1"/>
  <c r="L24" i="1"/>
  <c r="L45" i="1"/>
  <c r="L46" i="1"/>
  <c r="L47" i="1"/>
  <c r="L48" i="1"/>
  <c r="L49" i="1"/>
  <c r="L50" i="1"/>
  <c r="L51" i="1"/>
  <c r="M51" i="1" s="1"/>
  <c r="M20" i="1" l="1"/>
  <c r="M30" i="1"/>
  <c r="M24" i="1"/>
  <c r="M26" i="1"/>
  <c r="M25" i="1"/>
  <c r="M44" i="1"/>
  <c r="M42" i="1"/>
  <c r="M13" i="1"/>
  <c r="M18" i="1"/>
  <c r="M40" i="1"/>
  <c r="M35" i="1"/>
  <c r="M29" i="1"/>
  <c r="M21" i="1"/>
  <c r="M16" i="1"/>
  <c r="M17" i="1"/>
  <c r="M22" i="1"/>
  <c r="M10" i="1"/>
  <c r="M38" i="1"/>
  <c r="M7" i="1"/>
  <c r="M37" i="1"/>
  <c r="M23" i="1"/>
  <c r="M14" i="1"/>
  <c r="M28" i="1"/>
  <c r="M27" i="1"/>
  <c r="M11" i="1"/>
  <c r="M9" i="1"/>
  <c r="M19" i="1"/>
  <c r="M41" i="1"/>
  <c r="M33" i="1"/>
  <c r="M5" i="1"/>
  <c r="M36" i="1"/>
  <c r="M43" i="1"/>
  <c r="M39" i="1"/>
  <c r="M32" i="1"/>
  <c r="M4" i="1"/>
  <c r="M8" i="1"/>
  <c r="M31" i="1"/>
  <c r="M34" i="1"/>
  <c r="M6" i="1"/>
  <c r="M15" i="1"/>
  <c r="M12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<sst xmlns="http://schemas.openxmlformats.org/spreadsheetml/2006/main" count="64" uniqueCount="64">
  <si>
    <t>Startovné - 350,-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</si>
  <si>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</si>
  <si>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</si>
  <si>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</si>
  <si>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</si>
  <si>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</si>
  <si>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</si>
  <si>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</si>
  <si>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</si>
  <si>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</si>
  <si>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</si>
  <si>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</si>
  <si>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</si>
  <si>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</si>
  <si>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</si>
  <si>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</si>
  <si>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</si>
  <si>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</si>
  <si>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</si>
  <si>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</si>
  <si>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Milan Rossler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</si>
  <si>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</si>
  <si>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</si>
  <si>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</si>
  <si>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</si>
  <si>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</si>
  <si>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</si>
  <si>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</si>
  <si>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</si>
  <si>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</si>
  <si>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</si>
  <si>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</si>
  <si>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</si>
  <si>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</si>
  <si>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</si>
  <si>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</si>
  <si>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</si>
  <si>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</si>
  <si>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</si>
  <si>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</si>
  <si>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</si>
  <si>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</si>
  <si>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</si>
  <si>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</si>
  <si>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</si>
  <si>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</si>
  <si>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</si>
  <si>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</si>
  <si>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</si>
  <si>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</si>
  <si>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Zdeněk Veselý</t>
  </si>
  <si>
    <t>Táňa Pernicová</t>
  </si>
  <si>
    <t>Devítka 8.kolo - 16.09.2025</t>
  </si>
  <si>
    <t>Pavel Voborný</t>
  </si>
  <si>
    <t>Jirka Hradil</t>
  </si>
  <si>
    <t>Jan Hrazdíra</t>
  </si>
  <si>
    <t>Brokeš František</t>
  </si>
  <si>
    <t>Brokešová Anna</t>
  </si>
  <si>
    <t>Zdeněk Čejka</t>
  </si>
  <si>
    <t>Irena Zelinková</t>
  </si>
  <si>
    <t>Magda Dvořáková</t>
  </si>
  <si>
    <t>Pavel Milan</t>
  </si>
  <si>
    <t>Marta Milanova</t>
  </si>
  <si>
    <t>Dušan Maliček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</si>
</sst>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6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sz val="14"/>
      <color rgb="FF000000"/>
      <name val="Calibri"/>
      <family val="2"/>
      <charset val="238"/>
      <scheme val="minor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family val="2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b/>
      <i/>
      <sz val="14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rgb="FF00B050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14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" fontId="7" fillId="0" borderId="21" xfId="0" applyNumberFormat="1" applyFont="1" applyBorder="1" applyAlignment="1">
      <alignment horizontal="center" vertical="center"/>
    </xf>
    <xf numFmtId="1" fontId="7" fillId="0" borderId="20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9" fillId="5" borderId="3" xfId="0" applyNumberFormat="1" applyFont="1" applyFill="1" applyBorder="1" applyAlignment="1">
      <alignment horizontal="center" vertical="center"/>
    </xf>
    <xf numFmtId="164" fontId="19" fillId="5" borderId="10" xfId="0" applyNumberFormat="1" applyFont="1" applyFill="1" applyBorder="1" applyAlignment="1">
      <alignment horizontal="center" vertical="center"/>
    </xf>
    <xf numFmtId="164" fontId="19" fillId="5" borderId="13" xfId="0" applyNumberFormat="1" applyFont="1" applyFill="1" applyBorder="1" applyAlignment="1">
      <alignment horizontal="center" vertical="center"/>
    </xf>
    <xf numFmtId="164" fontId="19" fillId="5" borderId="17" xfId="0" applyNumberFormat="1" applyFont="1" applyFill="1" applyBorder="1" applyAlignment="1">
      <alignment horizontal="center" vertical="center"/>
    </xf>
    <xf numFmtId="164" fontId="19" fillId="5" borderId="22" xfId="0" applyNumberFormat="1" applyFont="1" applyFill="1" applyBorder="1" applyAlignment="1">
      <alignment horizontal="center" vertical="center"/>
    </xf>
    <xf numFmtId="1" fontId="20" fillId="4" borderId="4" xfId="0" applyNumberFormat="1" applyFont="1" applyFill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1" fontId="20" fillId="4" borderId="28" xfId="0" applyNumberFormat="1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7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1" fontId="8" fillId="0" borderId="35" xfId="0" applyNumberFormat="1" applyFont="1" applyBorder="1" applyAlignment="1">
      <alignment horizontal="center" vertical="center"/>
    </xf>
    <xf numFmtId="1" fontId="8" fillId="0" borderId="36" xfId="0" applyNumberFormat="1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1" fontId="7" fillId="0" borderId="41" xfId="0" applyNumberFormat="1" applyFont="1" applyBorder="1" applyAlignment="1">
      <alignment horizontal="center" vertical="center"/>
    </xf>
    <xf numFmtId="1" fontId="7" fillId="0" borderId="42" xfId="0" applyNumberFormat="1" applyFont="1" applyBorder="1" applyAlignment="1">
      <alignment horizontal="center" vertical="center"/>
    </xf>
    <xf numFmtId="1" fontId="7" fillId="0" borderId="43" xfId="0" applyNumberFormat="1" applyFont="1" applyBorder="1" applyAlignment="1">
      <alignment horizontal="center" vertical="center"/>
    </xf>
    <xf numFmtId="1" fontId="7" fillId="0" borderId="44" xfId="0" applyNumberFormat="1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13" fillId="8" borderId="33" xfId="0" applyFont="1" applyFill="1" applyBorder="1" applyAlignment="1">
      <alignment horizontal="center" vertical="center"/>
    </xf>
    <xf numFmtId="0" fontId="12" fillId="2" borderId="46" xfId="0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7" fillId="12" borderId="1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23" fillId="10" borderId="0" xfId="0" applyFont="1" applyFill="1" applyAlignment="1">
      <alignment horizontal="center" vertical="center"/>
    </xf>
    <xf numFmtId="0" fontId="31" fillId="9" borderId="48" xfId="0" applyFont="1" applyFill="1" applyBorder="1" applyAlignment="1">
      <alignment vertical="center"/>
    </xf>
    <xf numFmtId="0" fontId="31" fillId="9" borderId="45" xfId="0" applyFont="1" applyFill="1" applyBorder="1" applyAlignment="1">
      <alignment vertical="center"/>
    </xf>
    <xf numFmtId="0" fontId="13" fillId="8" borderId="53" xfId="0" applyFont="1" applyFill="1" applyBorder="1" applyAlignment="1">
      <alignment horizontal="center" vertical="center"/>
    </xf>
    <xf numFmtId="0" fontId="31" fillId="9" borderId="1" xfId="0" applyFont="1" applyFill="1" applyBorder="1" applyAlignment="1">
      <alignment vertical="center"/>
    </xf>
    <xf numFmtId="0" fontId="15" fillId="0" borderId="54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0" fontId="15" fillId="0" borderId="56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" fontId="20" fillId="4" borderId="57" xfId="0" applyNumberFormat="1" applyFont="1" applyFill="1" applyBorder="1" applyAlignment="1">
      <alignment horizontal="center" vertical="center"/>
    </xf>
    <xf numFmtId="164" fontId="24" fillId="11" borderId="1" xfId="0" applyNumberFormat="1" applyFont="1" applyFill="1" applyBorder="1" applyAlignment="1">
      <alignment horizontal="center" vertical="center"/>
    </xf>
    <xf numFmtId="0" fontId="25" fillId="14" borderId="45" xfId="0" applyFont="1" applyFill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38" fillId="0" borderId="27" xfId="0" applyFont="1" applyBorder="1" applyAlignment="1">
      <alignment horizontal="center" vertical="center"/>
    </xf>
    <xf numFmtId="0" fontId="38" fillId="0" borderId="28" xfId="0" applyFont="1" applyBorder="1" applyAlignment="1">
      <alignment horizontal="center" vertical="center"/>
    </xf>
    <xf numFmtId="0" fontId="38" fillId="0" borderId="39" xfId="0" applyFont="1" applyBorder="1" applyAlignment="1">
      <alignment horizontal="center" vertical="center"/>
    </xf>
    <xf numFmtId="0" fontId="37" fillId="15" borderId="37" xfId="0" applyFont="1" applyFill="1" applyBorder="1" applyAlignment="1">
      <alignment horizontal="center" vertical="center"/>
    </xf>
    <xf numFmtId="0" fontId="38" fillId="0" borderId="2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40" xfId="0" applyFont="1" applyBorder="1" applyAlignment="1">
      <alignment horizontal="center" vertical="center"/>
    </xf>
    <xf numFmtId="0" fontId="35" fillId="14" borderId="45" xfId="0" applyFont="1" applyFill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37" fillId="15" borderId="58" xfId="0" applyFont="1" applyFill="1" applyBorder="1" applyAlignment="1">
      <alignment horizontal="center" vertical="center"/>
    </xf>
    <xf numFmtId="0" fontId="37" fillId="15" borderId="59" xfId="0" applyFont="1" applyFill="1" applyBorder="1" applyAlignment="1">
      <alignment horizontal="center" vertical="center"/>
    </xf>
    <xf numFmtId="0" fontId="37" fillId="15" borderId="27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5" fillId="14" borderId="4" xfId="0" applyFont="1" applyFill="1" applyBorder="1" applyAlignment="1">
      <alignment horizontal="center" vertical="center"/>
    </xf>
    <xf numFmtId="0" fontId="39" fillId="14" borderId="4" xfId="0" applyFont="1" applyFill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2" fillId="14" borderId="4" xfId="0" applyFont="1" applyFill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35" fillId="14" borderId="0" xfId="0" applyFont="1" applyFill="1" applyAlignment="1">
      <alignment horizontal="center" vertical="center"/>
    </xf>
    <xf numFmtId="0" fontId="42" fillId="14" borderId="0" xfId="0" applyFont="1" applyFill="1" applyAlignment="1">
      <alignment horizontal="center" vertical="center"/>
    </xf>
    <xf numFmtId="0" fontId="25" fillId="14" borderId="0" xfId="0" applyFont="1" applyFill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5" fillId="14" borderId="61" xfId="0" applyFont="1" applyFill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25" fillId="14" borderId="4" xfId="0" applyFont="1" applyFill="1" applyBorder="1" applyAlignment="1">
      <alignment horizontal="center" vertical="center"/>
    </xf>
    <xf numFmtId="0" fontId="39" fillId="14" borderId="45" xfId="0" applyFont="1" applyFill="1" applyBorder="1" applyAlignment="1">
      <alignment horizontal="center" vertical="center"/>
    </xf>
    <xf numFmtId="0" fontId="41" fillId="0" borderId="45" xfId="0" applyFont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1" fillId="2" borderId="60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/>
    </xf>
    <xf numFmtId="0" fontId="38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9" fillId="14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1" fillId="9" borderId="48" xfId="0" applyFont="1" applyFill="1" applyBorder="1" applyAlignment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1" fillId="9" borderId="45" xfId="0" applyFont="1" applyFill="1" applyBorder="1" applyAlignment="1">
      <alignment horizontal="center" vertical="center"/>
    </xf>
    <xf numFmtId="0" fontId="28" fillId="12" borderId="1" xfId="0" applyFont="1" applyFill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6" fillId="13" borderId="1" xfId="0" applyFont="1" applyFill="1" applyBorder="1" applyAlignment="1">
      <alignment horizontal="center" vertical="center"/>
    </xf>
    <xf numFmtId="0" fontId="31" fillId="9" borderId="50" xfId="0" applyFont="1" applyFill="1" applyBorder="1" applyAlignment="1">
      <alignment horizontal="center" vertical="center"/>
    </xf>
    <xf numFmtId="0" fontId="31" fillId="9" borderId="51" xfId="0" applyFont="1" applyFill="1" applyBorder="1" applyAlignment="1">
      <alignment horizontal="center" vertical="center"/>
    </xf>
    <xf numFmtId="0" fontId="31" fillId="9" borderId="52" xfId="0" applyFont="1" applyFill="1" applyBorder="1" applyAlignment="1">
      <alignment horizontal="center" vertical="center"/>
    </xf>
    <xf numFmtId="0" fontId="32" fillId="5" borderId="1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0"/>
  <sheetViews>
    <sheetView tabSelected="1" topLeftCell="A2" zoomScale="90" zoomScaleNormal="90" workbookViewId="0">
      <selection activeCell="C20" sqref="C20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</row>
    <row r="2" spans="1:17" ht="25.5" customHeight="1" thickBot="1" x14ac:dyDescent="0.3">
      <c r="A2" s="128" t="s">
        <v>52</v>
      </c>
      <c r="B2" s="128"/>
      <c r="C2" s="128"/>
      <c r="D2" s="128"/>
      <c r="E2" s="128"/>
      <c r="F2" s="129" t="s">
        <v>0</v>
      </c>
      <c r="G2" s="129"/>
      <c r="H2" s="133" t="s">
        <v>1</v>
      </c>
      <c r="I2" s="133"/>
      <c r="J2" s="133"/>
      <c r="K2" s="65"/>
      <c r="L2" s="127" t="s">
        <v>2</v>
      </c>
      <c r="M2" s="127"/>
      <c r="N2" s="66">
        <v>5</v>
      </c>
      <c r="O2" s="13"/>
    </row>
    <row r="3" spans="1:17" s="14" customFormat="1" ht="19.5" thickBot="1" x14ac:dyDescent="0.3">
      <c r="A3" s="41" t="s">
        <v>3</v>
      </c>
      <c r="B3" s="61" t="s">
        <v>4</v>
      </c>
      <c r="C3" s="117" t="s">
        <v>5</v>
      </c>
      <c r="D3" s="98" t="s">
        <v>6</v>
      </c>
      <c r="E3" s="46" t="s">
        <v>7</v>
      </c>
      <c r="F3" s="42" t="s">
        <v>8</v>
      </c>
      <c r="G3" s="43" t="s">
        <v>9</v>
      </c>
      <c r="H3" s="43" t="s">
        <v>10</v>
      </c>
      <c r="I3" s="43" t="s">
        <v>11</v>
      </c>
      <c r="J3" s="43" t="s">
        <v>12</v>
      </c>
      <c r="K3" s="43" t="s">
        <v>13</v>
      </c>
      <c r="L3" s="44" t="s">
        <v>14</v>
      </c>
      <c r="M3" s="45" t="s">
        <v>15</v>
      </c>
      <c r="N3" s="67" t="s">
        <v>16</v>
      </c>
    </row>
    <row r="4" spans="1:17" ht="22.5" customHeight="1" x14ac:dyDescent="0.25">
      <c r="A4" s="2" t="s">
        <v>17</v>
      </c>
      <c r="B4" s="124"/>
      <c r="C4" s="103" t="s">
        <v>60</v>
      </c>
      <c r="D4" s="99"/>
      <c r="E4" s="95">
        <v>8</v>
      </c>
      <c r="F4" s="84">
        <v>186</v>
      </c>
      <c r="G4" s="85">
        <v>248</v>
      </c>
      <c r="H4" s="85">
        <v>268</v>
      </c>
      <c r="I4" s="85">
        <v>264</v>
      </c>
      <c r="J4" s="86">
        <v>255</v>
      </c>
      <c r="K4" s="47"/>
      <c r="L4" s="40">
        <f t="shared" ref="L4:L17" si="0">SUM(F4:J4)+COUNT(F4:J4)*E4</f>
        <v>1261</v>
      </c>
      <c r="M4" s="62">
        <f t="shared" ref="M4:M12" si="1">L4/$N$2</f>
        <v>252.2</v>
      </c>
      <c r="N4" s="68">
        <v>100</v>
      </c>
    </row>
    <row r="5" spans="1:17" ht="21.75" customHeight="1" x14ac:dyDescent="0.25">
      <c r="A5" s="3" t="s">
        <v>18</v>
      </c>
      <c r="B5" s="125"/>
      <c r="C5" s="116" t="s">
        <v>55</v>
      </c>
      <c r="D5" s="99"/>
      <c r="E5" s="96"/>
      <c r="F5" s="88">
        <v>222</v>
      </c>
      <c r="G5" s="89">
        <v>275</v>
      </c>
      <c r="H5" s="89">
        <v>300</v>
      </c>
      <c r="I5" s="89">
        <v>227</v>
      </c>
      <c r="J5" s="90">
        <v>227</v>
      </c>
      <c r="K5" s="17"/>
      <c r="L5" s="40">
        <f t="shared" si="0"/>
        <v>1251</v>
      </c>
      <c r="M5" s="62">
        <f t="shared" si="1"/>
        <v>250.2</v>
      </c>
      <c r="N5" s="69">
        <v>95</v>
      </c>
    </row>
    <row r="6" spans="1:17" ht="19.5" customHeight="1" x14ac:dyDescent="0.25">
      <c r="A6" s="4" t="s">
        <v>19</v>
      </c>
      <c r="B6" s="126"/>
      <c r="C6" s="100" t="s">
        <v>20</v>
      </c>
      <c r="D6" s="99"/>
      <c r="E6" s="115"/>
      <c r="F6" s="88">
        <v>232</v>
      </c>
      <c r="G6" s="89">
        <v>218</v>
      </c>
      <c r="H6" s="89">
        <v>253</v>
      </c>
      <c r="I6" s="89">
        <v>223</v>
      </c>
      <c r="J6" s="90">
        <v>268</v>
      </c>
      <c r="K6" s="17"/>
      <c r="L6" s="40">
        <f t="shared" si="0"/>
        <v>1194</v>
      </c>
      <c r="M6" s="62">
        <f t="shared" si="1"/>
        <v>238.8</v>
      </c>
      <c r="N6" s="69">
        <v>90</v>
      </c>
    </row>
    <row r="7" spans="1:17" ht="18.75" customHeight="1" x14ac:dyDescent="0.25">
      <c r="A7" s="5" t="s">
        <v>21</v>
      </c>
      <c r="B7" s="124"/>
      <c r="C7" s="100" t="s">
        <v>54</v>
      </c>
      <c r="D7" s="99"/>
      <c r="E7" s="96"/>
      <c r="F7" s="88">
        <v>199</v>
      </c>
      <c r="G7" s="89">
        <v>254</v>
      </c>
      <c r="H7" s="89">
        <v>211</v>
      </c>
      <c r="I7" s="89">
        <v>239</v>
      </c>
      <c r="J7" s="90">
        <v>251</v>
      </c>
      <c r="K7" s="17"/>
      <c r="L7" s="40">
        <f t="shared" si="0"/>
        <v>1154</v>
      </c>
      <c r="M7" s="62">
        <f t="shared" si="1"/>
        <v>230.8</v>
      </c>
      <c r="N7" s="69">
        <v>85</v>
      </c>
    </row>
    <row r="8" spans="1:17" ht="18.75" customHeight="1" x14ac:dyDescent="0.25">
      <c r="A8" s="5" t="s">
        <v>22</v>
      </c>
      <c r="B8" s="125"/>
      <c r="C8" s="103" t="s">
        <v>59</v>
      </c>
      <c r="D8" s="99"/>
      <c r="E8" s="96">
        <v>8</v>
      </c>
      <c r="F8" s="88">
        <v>264</v>
      </c>
      <c r="G8" s="89">
        <v>181</v>
      </c>
      <c r="H8" s="89">
        <v>162</v>
      </c>
      <c r="I8" s="89">
        <v>242</v>
      </c>
      <c r="J8" s="90">
        <v>219</v>
      </c>
      <c r="K8" s="17"/>
      <c r="L8" s="40">
        <f t="shared" si="0"/>
        <v>1108</v>
      </c>
      <c r="M8" s="62">
        <f t="shared" si="1"/>
        <v>221.6</v>
      </c>
      <c r="N8" s="69">
        <v>80</v>
      </c>
    </row>
    <row r="9" spans="1:17" ht="18.75" customHeight="1" x14ac:dyDescent="0.25">
      <c r="A9" s="5" t="s">
        <v>23</v>
      </c>
      <c r="B9" s="126"/>
      <c r="C9" s="100" t="s">
        <v>50</v>
      </c>
      <c r="D9" s="99"/>
      <c r="E9" s="96"/>
      <c r="F9" s="88">
        <v>228</v>
      </c>
      <c r="G9" s="89">
        <v>223</v>
      </c>
      <c r="H9" s="89">
        <v>177</v>
      </c>
      <c r="I9" s="89">
        <v>232</v>
      </c>
      <c r="J9" s="90">
        <v>243</v>
      </c>
      <c r="K9" s="17"/>
      <c r="L9" s="40">
        <f t="shared" si="0"/>
        <v>1103</v>
      </c>
      <c r="M9" s="62">
        <f t="shared" si="1"/>
        <v>220.6</v>
      </c>
      <c r="N9" s="69">
        <v>77</v>
      </c>
    </row>
    <row r="10" spans="1:17" ht="18.75" customHeight="1" x14ac:dyDescent="0.25">
      <c r="A10" s="5" t="s">
        <v>24</v>
      </c>
      <c r="B10" s="124"/>
      <c r="C10" s="118" t="s">
        <v>58</v>
      </c>
      <c r="D10" s="99"/>
      <c r="E10" s="96"/>
      <c r="F10" s="88">
        <v>186</v>
      </c>
      <c r="G10" s="89">
        <v>245</v>
      </c>
      <c r="H10" s="89">
        <v>212</v>
      </c>
      <c r="I10" s="89">
        <v>220</v>
      </c>
      <c r="J10" s="90">
        <v>189</v>
      </c>
      <c r="K10" s="17"/>
      <c r="L10" s="40">
        <f t="shared" si="0"/>
        <v>1052</v>
      </c>
      <c r="M10" s="62">
        <f t="shared" si="1"/>
        <v>210.4</v>
      </c>
      <c r="N10" s="69">
        <v>74</v>
      </c>
      <c r="Q10" s="71"/>
    </row>
    <row r="11" spans="1:17" ht="18.75" customHeight="1" x14ac:dyDescent="0.25">
      <c r="A11" s="5" t="s">
        <v>25</v>
      </c>
      <c r="B11" s="125"/>
      <c r="C11" s="103" t="s">
        <v>57</v>
      </c>
      <c r="D11" s="99"/>
      <c r="E11" s="96">
        <v>8</v>
      </c>
      <c r="F11" s="88">
        <v>158</v>
      </c>
      <c r="G11" s="89">
        <v>186</v>
      </c>
      <c r="H11" s="89">
        <v>196</v>
      </c>
      <c r="I11" s="89">
        <v>200</v>
      </c>
      <c r="J11" s="90">
        <v>186</v>
      </c>
      <c r="K11" s="17"/>
      <c r="L11" s="40">
        <f t="shared" si="0"/>
        <v>966</v>
      </c>
      <c r="M11" s="62">
        <f t="shared" si="1"/>
        <v>193.2</v>
      </c>
      <c r="N11" s="69">
        <v>71</v>
      </c>
    </row>
    <row r="12" spans="1:17" ht="18.75" customHeight="1" x14ac:dyDescent="0.25">
      <c r="A12" s="5" t="s">
        <v>26</v>
      </c>
      <c r="B12" s="126"/>
      <c r="C12" s="121" t="s">
        <v>63</v>
      </c>
      <c r="D12" s="99"/>
      <c r="E12" s="96"/>
      <c r="F12" s="88">
        <v>196</v>
      </c>
      <c r="G12" s="89">
        <v>178</v>
      </c>
      <c r="H12" s="89">
        <v>189</v>
      </c>
      <c r="I12" s="89">
        <v>192</v>
      </c>
      <c r="J12" s="90">
        <v>192</v>
      </c>
      <c r="K12" s="17"/>
      <c r="L12" s="40">
        <f t="shared" si="0"/>
        <v>947</v>
      </c>
      <c r="M12" s="62">
        <f t="shared" si="1"/>
        <v>189.4</v>
      </c>
      <c r="N12" s="69">
        <v>68</v>
      </c>
    </row>
    <row r="13" spans="1:17" ht="18.75" customHeight="1" x14ac:dyDescent="0.25">
      <c r="A13" s="5" t="s">
        <v>27</v>
      </c>
      <c r="B13" s="124"/>
      <c r="C13" s="100" t="s">
        <v>53</v>
      </c>
      <c r="D13" s="99"/>
      <c r="E13" s="96"/>
      <c r="F13" s="88">
        <v>174</v>
      </c>
      <c r="G13" s="89">
        <v>145</v>
      </c>
      <c r="H13" s="89">
        <v>209</v>
      </c>
      <c r="I13" s="89">
        <v>193</v>
      </c>
      <c r="J13" s="90">
        <v>215</v>
      </c>
      <c r="K13" s="17"/>
      <c r="L13" s="40">
        <f t="shared" si="0"/>
        <v>936</v>
      </c>
      <c r="M13" s="62">
        <f t="shared" ref="M13:M32" si="2">L13/$N$2</f>
        <v>187.2</v>
      </c>
      <c r="N13" s="69">
        <v>65</v>
      </c>
    </row>
    <row r="14" spans="1:17" ht="18.75" customHeight="1" x14ac:dyDescent="0.25">
      <c r="A14" s="5" t="s">
        <v>28</v>
      </c>
      <c r="B14" s="125"/>
      <c r="C14" s="122" t="s">
        <v>56</v>
      </c>
      <c r="D14" s="99"/>
      <c r="E14" s="96"/>
      <c r="F14" s="120">
        <v>160</v>
      </c>
      <c r="G14" s="89">
        <v>246</v>
      </c>
      <c r="H14" s="89">
        <v>179</v>
      </c>
      <c r="I14" s="89">
        <v>179</v>
      </c>
      <c r="J14" s="90">
        <v>159</v>
      </c>
      <c r="K14" s="17"/>
      <c r="L14" s="40">
        <f t="shared" si="0"/>
        <v>923</v>
      </c>
      <c r="M14" s="62">
        <f t="shared" si="2"/>
        <v>184.6</v>
      </c>
      <c r="N14" s="69">
        <v>62</v>
      </c>
    </row>
    <row r="15" spans="1:17" ht="18.75" customHeight="1" x14ac:dyDescent="0.3">
      <c r="A15" s="5" t="s">
        <v>29</v>
      </c>
      <c r="B15" s="126"/>
      <c r="C15" s="135" t="s">
        <v>62</v>
      </c>
      <c r="D15" s="99"/>
      <c r="E15" s="96">
        <v>8</v>
      </c>
      <c r="F15" s="88">
        <v>157</v>
      </c>
      <c r="G15" s="89">
        <v>170</v>
      </c>
      <c r="H15" s="89">
        <v>155</v>
      </c>
      <c r="I15" s="89">
        <v>150</v>
      </c>
      <c r="J15" s="90">
        <v>129</v>
      </c>
      <c r="K15" s="17"/>
      <c r="L15" s="40">
        <f t="shared" si="0"/>
        <v>801</v>
      </c>
      <c r="M15" s="62">
        <f t="shared" si="2"/>
        <v>160.19999999999999</v>
      </c>
      <c r="N15" s="69">
        <v>59</v>
      </c>
    </row>
    <row r="16" spans="1:17" ht="18.75" customHeight="1" x14ac:dyDescent="0.3">
      <c r="A16" s="5" t="s">
        <v>30</v>
      </c>
      <c r="B16" s="124"/>
      <c r="C16" s="119" t="s">
        <v>61</v>
      </c>
      <c r="D16" s="99"/>
      <c r="E16" s="96"/>
      <c r="F16" s="88">
        <v>165</v>
      </c>
      <c r="G16" s="89">
        <v>176</v>
      </c>
      <c r="H16" s="89">
        <v>136</v>
      </c>
      <c r="I16" s="89">
        <v>150</v>
      </c>
      <c r="J16" s="90">
        <v>165</v>
      </c>
      <c r="K16" s="17"/>
      <c r="L16" s="40">
        <f t="shared" si="0"/>
        <v>792</v>
      </c>
      <c r="M16" s="62">
        <f t="shared" si="2"/>
        <v>158.4</v>
      </c>
      <c r="N16" s="69">
        <v>56</v>
      </c>
    </row>
    <row r="17" spans="1:19" ht="18.75" customHeight="1" x14ac:dyDescent="0.25">
      <c r="A17" s="5" t="s">
        <v>31</v>
      </c>
      <c r="B17" s="125"/>
      <c r="C17" s="103" t="s">
        <v>51</v>
      </c>
      <c r="D17" s="99"/>
      <c r="E17" s="97">
        <v>8</v>
      </c>
      <c r="F17" s="88">
        <v>123</v>
      </c>
      <c r="G17" s="89">
        <v>170</v>
      </c>
      <c r="H17" s="89">
        <v>144</v>
      </c>
      <c r="I17" s="89">
        <v>152</v>
      </c>
      <c r="J17" s="90">
        <v>153</v>
      </c>
      <c r="K17" s="17"/>
      <c r="L17" s="40">
        <f t="shared" si="0"/>
        <v>782</v>
      </c>
      <c r="M17" s="62">
        <f t="shared" si="2"/>
        <v>156.4</v>
      </c>
      <c r="N17" s="69">
        <v>53</v>
      </c>
    </row>
    <row r="18" spans="1:19" ht="18.75" customHeight="1" x14ac:dyDescent="0.25">
      <c r="A18" s="5" t="s">
        <v>32</v>
      </c>
      <c r="B18" s="126"/>
      <c r="C18" s="134"/>
      <c r="D18" s="99"/>
      <c r="E18" s="115"/>
      <c r="F18" s="88"/>
      <c r="G18" s="89"/>
      <c r="H18" s="89"/>
      <c r="I18" s="89"/>
      <c r="J18" s="90"/>
      <c r="K18" s="17"/>
      <c r="L18" s="40">
        <f t="shared" ref="L18:L32" si="3">SUM(F18:J18)+COUNT(F18:J18)*E18</f>
        <v>0</v>
      </c>
      <c r="M18" s="62">
        <f t="shared" si="2"/>
        <v>0</v>
      </c>
      <c r="N18" s="69">
        <v>51</v>
      </c>
    </row>
    <row r="19" spans="1:19" s="64" customFormat="1" ht="18.75" customHeight="1" x14ac:dyDescent="0.25">
      <c r="A19" s="60" t="s">
        <v>33</v>
      </c>
      <c r="B19" s="124"/>
      <c r="C19" s="100"/>
      <c r="D19" s="99"/>
      <c r="E19" s="96"/>
      <c r="F19" s="88"/>
      <c r="G19" s="89"/>
      <c r="H19" s="89"/>
      <c r="I19" s="89"/>
      <c r="J19" s="90"/>
      <c r="K19" s="17"/>
      <c r="L19" s="40">
        <f t="shared" si="3"/>
        <v>0</v>
      </c>
      <c r="M19" s="62">
        <f t="shared" si="2"/>
        <v>0</v>
      </c>
      <c r="N19" s="69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34</v>
      </c>
      <c r="B20" s="125"/>
      <c r="D20" s="99"/>
      <c r="E20" s="115"/>
      <c r="F20" s="38"/>
      <c r="G20" s="39"/>
      <c r="H20" s="39"/>
      <c r="I20" s="39"/>
      <c r="J20" s="63"/>
      <c r="K20" s="47"/>
      <c r="L20" s="40">
        <f t="shared" si="3"/>
        <v>0</v>
      </c>
      <c r="M20" s="62">
        <f t="shared" si="2"/>
        <v>0</v>
      </c>
      <c r="N20" s="68">
        <v>47</v>
      </c>
    </row>
    <row r="21" spans="1:19" ht="18.75" customHeight="1" x14ac:dyDescent="0.25">
      <c r="A21" s="5" t="s">
        <v>35</v>
      </c>
      <c r="B21" s="126"/>
      <c r="C21" s="111"/>
      <c r="D21" s="99"/>
      <c r="E21" s="96"/>
      <c r="F21" s="88"/>
      <c r="G21" s="89"/>
      <c r="H21" s="89"/>
      <c r="I21" s="89"/>
      <c r="J21" s="90"/>
      <c r="K21" s="17"/>
      <c r="L21" s="40">
        <f t="shared" si="3"/>
        <v>0</v>
      </c>
      <c r="M21" s="62">
        <f t="shared" si="2"/>
        <v>0</v>
      </c>
      <c r="N21" s="69">
        <v>45</v>
      </c>
    </row>
    <row r="22" spans="1:19" ht="18.75" customHeight="1" x14ac:dyDescent="0.25">
      <c r="A22" s="5" t="s">
        <v>36</v>
      </c>
      <c r="B22" s="124"/>
      <c r="C22" s="100"/>
      <c r="D22" s="99"/>
      <c r="E22" s="87"/>
      <c r="F22" s="88"/>
      <c r="G22" s="89"/>
      <c r="H22" s="89"/>
      <c r="I22" s="89"/>
      <c r="J22" s="90"/>
      <c r="K22" s="17"/>
      <c r="L22" s="40">
        <f t="shared" si="3"/>
        <v>0</v>
      </c>
      <c r="M22" s="62">
        <f t="shared" si="2"/>
        <v>0</v>
      </c>
      <c r="N22" s="69">
        <v>43</v>
      </c>
    </row>
    <row r="23" spans="1:19" ht="18.75" customHeight="1" x14ac:dyDescent="0.25">
      <c r="A23" s="5" t="s">
        <v>37</v>
      </c>
      <c r="B23" s="125"/>
      <c r="C23" s="103"/>
      <c r="D23" s="99"/>
      <c r="E23" s="87"/>
      <c r="F23" s="88"/>
      <c r="G23" s="89"/>
      <c r="H23" s="89"/>
      <c r="I23" s="89"/>
      <c r="J23" s="90"/>
      <c r="K23" s="17"/>
      <c r="L23" s="40">
        <f t="shared" si="3"/>
        <v>0</v>
      </c>
      <c r="M23" s="62">
        <f t="shared" si="2"/>
        <v>0</v>
      </c>
      <c r="N23" s="69">
        <v>41</v>
      </c>
    </row>
    <row r="24" spans="1:19" ht="18.75" customHeight="1" x14ac:dyDescent="0.25">
      <c r="A24" s="5" t="s">
        <v>38</v>
      </c>
      <c r="B24" s="126"/>
      <c r="C24" s="103"/>
      <c r="D24" s="99"/>
      <c r="E24" s="87"/>
      <c r="F24" s="88"/>
      <c r="G24" s="89"/>
      <c r="H24" s="89"/>
      <c r="I24" s="89"/>
      <c r="J24" s="90"/>
      <c r="K24" s="17"/>
      <c r="L24" s="40">
        <f t="shared" si="3"/>
        <v>0</v>
      </c>
      <c r="M24" s="62">
        <f t="shared" si="2"/>
        <v>0</v>
      </c>
      <c r="N24" s="69">
        <v>40</v>
      </c>
    </row>
    <row r="25" spans="1:19" ht="18.75" customHeight="1" x14ac:dyDescent="0.25">
      <c r="A25" s="5" t="s">
        <v>39</v>
      </c>
      <c r="B25" s="124"/>
      <c r="C25" s="100"/>
      <c r="D25" s="83"/>
      <c r="E25" s="87"/>
      <c r="F25" s="88"/>
      <c r="G25" s="89"/>
      <c r="H25" s="89"/>
      <c r="I25" s="89"/>
      <c r="J25" s="90"/>
      <c r="K25" s="17"/>
      <c r="L25" s="40">
        <f t="shared" si="3"/>
        <v>0</v>
      </c>
      <c r="M25" s="62">
        <f t="shared" si="2"/>
        <v>0</v>
      </c>
      <c r="N25" s="69">
        <v>39</v>
      </c>
    </row>
    <row r="26" spans="1:19" ht="18.75" customHeight="1" x14ac:dyDescent="0.25">
      <c r="A26" s="5" t="s">
        <v>40</v>
      </c>
      <c r="B26" s="125"/>
      <c r="C26" s="100"/>
      <c r="D26" s="83"/>
      <c r="E26" s="87"/>
      <c r="F26" s="88"/>
      <c r="G26" s="89"/>
      <c r="H26" s="89"/>
      <c r="I26" s="89"/>
      <c r="J26" s="90"/>
      <c r="K26" s="17"/>
      <c r="L26" s="40">
        <f t="shared" si="3"/>
        <v>0</v>
      </c>
      <c r="M26" s="62">
        <f t="shared" si="2"/>
        <v>0</v>
      </c>
      <c r="N26" s="69">
        <v>38</v>
      </c>
    </row>
    <row r="27" spans="1:19" ht="19.5" customHeight="1" x14ac:dyDescent="0.25">
      <c r="A27" s="5" t="s">
        <v>41</v>
      </c>
      <c r="B27" s="126"/>
      <c r="C27" s="101"/>
      <c r="D27" s="83"/>
      <c r="E27" s="87"/>
      <c r="F27" s="88"/>
      <c r="G27" s="89"/>
      <c r="H27" s="89"/>
      <c r="I27" s="89"/>
      <c r="J27" s="90"/>
      <c r="K27" s="17"/>
      <c r="L27" s="40">
        <f t="shared" si="3"/>
        <v>0</v>
      </c>
      <c r="M27" s="62">
        <f t="shared" si="2"/>
        <v>0</v>
      </c>
      <c r="N27" s="69">
        <v>37</v>
      </c>
    </row>
    <row r="28" spans="1:19" ht="19.5" customHeight="1" x14ac:dyDescent="0.25">
      <c r="A28" s="5" t="s">
        <v>42</v>
      </c>
      <c r="B28" s="124"/>
      <c r="C28" s="114"/>
      <c r="D28" s="83"/>
      <c r="E28" s="87"/>
      <c r="F28" s="88"/>
      <c r="G28" s="89"/>
      <c r="H28" s="89"/>
      <c r="I28" s="89"/>
      <c r="J28" s="90"/>
      <c r="K28" s="17"/>
      <c r="L28" s="40">
        <f t="shared" si="3"/>
        <v>0</v>
      </c>
      <c r="M28" s="62">
        <f t="shared" si="2"/>
        <v>0</v>
      </c>
      <c r="N28" s="69">
        <v>36</v>
      </c>
    </row>
    <row r="29" spans="1:19" ht="18.75" customHeight="1" x14ac:dyDescent="0.25">
      <c r="A29" s="6" t="s">
        <v>43</v>
      </c>
      <c r="B29" s="125"/>
      <c r="C29" s="113"/>
      <c r="D29" s="83"/>
      <c r="E29" s="87"/>
      <c r="F29" s="88"/>
      <c r="G29" s="89"/>
      <c r="H29" s="89"/>
      <c r="I29" s="89"/>
      <c r="J29" s="90"/>
      <c r="K29" s="17"/>
      <c r="L29" s="40">
        <f t="shared" si="3"/>
        <v>0</v>
      </c>
      <c r="M29" s="62">
        <f t="shared" si="2"/>
        <v>0</v>
      </c>
      <c r="N29" s="69">
        <v>35</v>
      </c>
    </row>
    <row r="30" spans="1:19" ht="18.75" customHeight="1" x14ac:dyDescent="0.25">
      <c r="A30" s="5" t="s">
        <v>44</v>
      </c>
      <c r="B30" s="126"/>
      <c r="C30" s="101"/>
      <c r="D30" s="83"/>
      <c r="E30" s="87"/>
      <c r="F30" s="88"/>
      <c r="G30" s="89"/>
      <c r="H30" s="89"/>
      <c r="I30" s="89"/>
      <c r="J30" s="90"/>
      <c r="K30" s="17"/>
      <c r="L30" s="40">
        <f t="shared" si="3"/>
        <v>0</v>
      </c>
      <c r="M30" s="62">
        <f t="shared" si="2"/>
        <v>0</v>
      </c>
      <c r="N30" s="69">
        <v>34</v>
      </c>
    </row>
    <row r="31" spans="1:19" ht="18.75" customHeight="1" x14ac:dyDescent="0.25">
      <c r="A31" s="6" t="s">
        <v>45</v>
      </c>
      <c r="B31" s="124"/>
      <c r="C31" s="103"/>
      <c r="D31" s="83"/>
      <c r="E31" s="87"/>
      <c r="F31" s="88"/>
      <c r="G31" s="89"/>
      <c r="H31" s="89"/>
      <c r="I31" s="89"/>
      <c r="J31" s="90"/>
      <c r="K31" s="17"/>
      <c r="L31" s="40">
        <f t="shared" si="3"/>
        <v>0</v>
      </c>
      <c r="M31" s="62">
        <f t="shared" si="2"/>
        <v>0</v>
      </c>
      <c r="N31" s="69">
        <v>33</v>
      </c>
    </row>
    <row r="32" spans="1:19" ht="18.75" customHeight="1" x14ac:dyDescent="0.25">
      <c r="A32" s="5" t="s">
        <v>46</v>
      </c>
      <c r="B32" s="125"/>
      <c r="C32" s="112"/>
      <c r="D32" s="83"/>
      <c r="E32" s="87"/>
      <c r="F32" s="94"/>
      <c r="G32" s="89"/>
      <c r="H32" s="89"/>
      <c r="I32" s="89"/>
      <c r="J32" s="90"/>
      <c r="K32" s="17"/>
      <c r="L32" s="40">
        <f t="shared" si="3"/>
        <v>0</v>
      </c>
      <c r="M32" s="62">
        <f t="shared" si="2"/>
        <v>0</v>
      </c>
      <c r="N32" s="69">
        <v>32</v>
      </c>
    </row>
    <row r="33" spans="1:14" ht="18.75" customHeight="1" thickBot="1" x14ac:dyDescent="0.3">
      <c r="A33" s="6" t="s">
        <v>47</v>
      </c>
      <c r="B33" s="126"/>
      <c r="C33" s="103"/>
      <c r="D33" s="83"/>
      <c r="E33" s="53"/>
      <c r="F33" s="18"/>
      <c r="G33" s="19"/>
      <c r="H33" s="19"/>
      <c r="I33" s="19"/>
      <c r="J33" s="54"/>
      <c r="K33" s="17"/>
      <c r="L33" s="40">
        <f t="shared" ref="L33:L44" si="4">SUM(F33:J33)+COUNT(F33:J33)*E33</f>
        <v>0</v>
      </c>
      <c r="M33" s="62">
        <f t="shared" ref="M33:M44" si="5">L33/$N$2</f>
        <v>0</v>
      </c>
      <c r="N33" s="69">
        <v>32</v>
      </c>
    </row>
    <row r="34" spans="1:14" ht="17.25" customHeight="1" thickBot="1" x14ac:dyDescent="0.3">
      <c r="A34" s="5" t="s">
        <v>48</v>
      </c>
      <c r="B34" s="72"/>
      <c r="C34" s="91"/>
      <c r="D34" s="83"/>
      <c r="E34" s="53"/>
      <c r="F34" s="18"/>
      <c r="G34" s="19"/>
      <c r="H34" s="19"/>
      <c r="I34" s="19"/>
      <c r="J34" s="54"/>
      <c r="K34" s="17"/>
      <c r="L34" s="40">
        <f t="shared" si="4"/>
        <v>0</v>
      </c>
      <c r="M34" s="62">
        <f t="shared" si="5"/>
        <v>0</v>
      </c>
      <c r="N34" s="69">
        <v>30</v>
      </c>
    </row>
    <row r="35" spans="1:14" ht="18.75" customHeight="1" thickBot="1" x14ac:dyDescent="0.3">
      <c r="A35" s="74" t="s">
        <v>49</v>
      </c>
      <c r="B35" s="75"/>
      <c r="C35" s="91"/>
      <c r="D35" s="83"/>
      <c r="E35" s="53"/>
      <c r="F35" s="76"/>
      <c r="G35" s="77"/>
      <c r="H35" s="77"/>
      <c r="I35" s="77"/>
      <c r="J35" s="78"/>
      <c r="K35" s="79"/>
      <c r="L35" s="80">
        <f t="shared" si="4"/>
        <v>0</v>
      </c>
      <c r="M35" s="81">
        <f t="shared" si="5"/>
        <v>0</v>
      </c>
      <c r="N35" s="70">
        <v>29</v>
      </c>
    </row>
    <row r="36" spans="1:14" ht="18.75" customHeight="1" x14ac:dyDescent="0.25">
      <c r="A36" s="5"/>
      <c r="B36" s="73"/>
      <c r="C36" s="91"/>
      <c r="D36" s="83"/>
      <c r="E36" s="52"/>
      <c r="F36" s="38"/>
      <c r="G36" s="39"/>
      <c r="H36" s="39"/>
      <c r="I36" s="39"/>
      <c r="J36" s="63"/>
      <c r="K36" s="47"/>
      <c r="L36" s="40">
        <f t="shared" si="4"/>
        <v>0</v>
      </c>
      <c r="M36" s="62">
        <f t="shared" si="5"/>
        <v>0</v>
      </c>
      <c r="N36" s="68">
        <v>28</v>
      </c>
    </row>
    <row r="37" spans="1:14" ht="17.25" customHeight="1" x14ac:dyDescent="0.25">
      <c r="A37" s="6"/>
      <c r="B37" s="124"/>
      <c r="C37" s="82"/>
      <c r="D37" s="92"/>
      <c r="E37" s="52"/>
      <c r="F37" s="18"/>
      <c r="G37" s="19"/>
      <c r="H37" s="19"/>
      <c r="I37" s="19"/>
      <c r="J37" s="54"/>
      <c r="K37" s="17"/>
      <c r="L37" s="40">
        <f t="shared" si="4"/>
        <v>0</v>
      </c>
      <c r="M37" s="62">
        <f t="shared" si="5"/>
        <v>0</v>
      </c>
      <c r="N37" s="69">
        <v>27</v>
      </c>
    </row>
    <row r="38" spans="1:14" ht="17.25" customHeight="1" x14ac:dyDescent="0.25">
      <c r="A38" s="5"/>
      <c r="B38" s="125"/>
      <c r="C38" s="82"/>
      <c r="D38" s="83"/>
      <c r="E38" s="52"/>
      <c r="F38" s="18"/>
      <c r="G38" s="19"/>
      <c r="H38" s="19"/>
      <c r="I38" s="19"/>
      <c r="J38" s="54"/>
      <c r="K38" s="17"/>
      <c r="L38" s="40">
        <f t="shared" si="4"/>
        <v>0</v>
      </c>
      <c r="M38" s="62">
        <f t="shared" si="5"/>
        <v>0</v>
      </c>
      <c r="N38" s="69">
        <v>26</v>
      </c>
    </row>
    <row r="39" spans="1:14" ht="17.25" customHeight="1" x14ac:dyDescent="0.25">
      <c r="A39" s="6"/>
      <c r="B39" s="126"/>
      <c r="C39" s="93"/>
      <c r="D39" s="83"/>
      <c r="E39" s="52"/>
      <c r="F39" s="18"/>
      <c r="G39" s="19"/>
      <c r="H39" s="19"/>
      <c r="I39" s="19"/>
      <c r="J39" s="54"/>
      <c r="K39" s="17"/>
      <c r="L39" s="40">
        <f t="shared" si="4"/>
        <v>0</v>
      </c>
      <c r="M39" s="62">
        <f t="shared" si="5"/>
        <v>0</v>
      </c>
      <c r="N39" s="69">
        <v>25</v>
      </c>
    </row>
    <row r="40" spans="1:14" ht="17.25" customHeight="1" x14ac:dyDescent="0.25">
      <c r="A40" s="5"/>
      <c r="B40" s="124"/>
      <c r="C40" s="91"/>
      <c r="D40" s="83"/>
      <c r="E40" s="52"/>
      <c r="F40" s="18"/>
      <c r="G40" s="19"/>
      <c r="H40" s="19"/>
      <c r="I40" s="19"/>
      <c r="J40" s="54"/>
      <c r="K40" s="17"/>
      <c r="L40" s="40">
        <f t="shared" si="4"/>
        <v>0</v>
      </c>
      <c r="M40" s="62">
        <f t="shared" si="5"/>
        <v>0</v>
      </c>
      <c r="N40" s="69">
        <v>24</v>
      </c>
    </row>
    <row r="41" spans="1:14" ht="17.25" customHeight="1" x14ac:dyDescent="0.25">
      <c r="A41" s="6"/>
      <c r="B41" s="125"/>
      <c r="C41" s="82"/>
      <c r="D41" s="83"/>
      <c r="E41" s="52"/>
      <c r="F41" s="18"/>
      <c r="G41" s="19"/>
      <c r="H41" s="19"/>
      <c r="I41" s="19"/>
      <c r="J41" s="54"/>
      <c r="K41" s="17"/>
      <c r="L41" s="40">
        <f t="shared" si="4"/>
        <v>0</v>
      </c>
      <c r="M41" s="62">
        <f t="shared" si="5"/>
        <v>0</v>
      </c>
      <c r="N41" s="69">
        <v>23</v>
      </c>
    </row>
    <row r="42" spans="1:14" ht="17.25" customHeight="1" x14ac:dyDescent="0.25">
      <c r="A42" s="5"/>
      <c r="B42" s="126"/>
      <c r="C42" s="82"/>
      <c r="D42" s="59"/>
      <c r="E42" s="52"/>
      <c r="F42" s="18"/>
      <c r="G42" s="19"/>
      <c r="H42" s="19"/>
      <c r="I42" s="19"/>
      <c r="J42" s="54"/>
      <c r="K42" s="17"/>
      <c r="L42" s="40">
        <f t="shared" si="4"/>
        <v>0</v>
      </c>
      <c r="M42" s="62">
        <f t="shared" si="5"/>
        <v>0</v>
      </c>
      <c r="N42" s="69">
        <v>22</v>
      </c>
    </row>
    <row r="43" spans="1:14" ht="17.25" customHeight="1" x14ac:dyDescent="0.25">
      <c r="A43" s="6"/>
      <c r="B43" s="124"/>
      <c r="C43" s="91"/>
      <c r="D43" s="59"/>
      <c r="E43" s="52"/>
      <c r="F43" s="18"/>
      <c r="G43" s="19"/>
      <c r="H43" s="19"/>
      <c r="I43" s="19"/>
      <c r="J43" s="54"/>
      <c r="K43" s="17"/>
      <c r="L43" s="40">
        <f t="shared" si="4"/>
        <v>0</v>
      </c>
      <c r="M43" s="62">
        <f t="shared" si="5"/>
        <v>0</v>
      </c>
      <c r="N43" s="69">
        <v>21</v>
      </c>
    </row>
    <row r="44" spans="1:14" ht="17.25" customHeight="1" x14ac:dyDescent="0.25">
      <c r="A44" s="5"/>
      <c r="B44" s="125"/>
      <c r="C44" s="101"/>
      <c r="D44" s="59"/>
      <c r="E44" s="52"/>
      <c r="F44" s="18"/>
      <c r="G44" s="19"/>
      <c r="H44" s="19"/>
      <c r="I44" s="19"/>
      <c r="J44" s="54"/>
      <c r="K44" s="17"/>
      <c r="L44" s="40">
        <f t="shared" si="4"/>
        <v>0</v>
      </c>
      <c r="M44" s="62">
        <f t="shared" si="5"/>
        <v>0</v>
      </c>
      <c r="N44" s="69">
        <v>20</v>
      </c>
    </row>
    <row r="45" spans="1:14" ht="17.25" customHeight="1" x14ac:dyDescent="0.25">
      <c r="A45" s="6"/>
      <c r="B45" s="126"/>
      <c r="C45" s="102"/>
      <c r="D45" s="59"/>
      <c r="E45" s="52"/>
      <c r="F45" s="18"/>
      <c r="G45" s="19"/>
      <c r="H45" s="19"/>
      <c r="I45" s="19"/>
      <c r="J45" s="54"/>
      <c r="K45" s="17"/>
      <c r="L45" s="40">
        <f t="shared" ref="L45:L51" si="6">SUM(E45:J45)</f>
        <v>0</v>
      </c>
      <c r="M45" s="62">
        <f t="shared" ref="M45:M50" si="7">L45/$N$2</f>
        <v>0</v>
      </c>
      <c r="N45" s="69">
        <v>19</v>
      </c>
    </row>
    <row r="46" spans="1:14" ht="17.25" customHeight="1" x14ac:dyDescent="0.25">
      <c r="A46" s="5"/>
      <c r="B46" s="124"/>
      <c r="C46" s="101"/>
      <c r="D46" s="59"/>
      <c r="E46" s="52"/>
      <c r="F46" s="18"/>
      <c r="G46" s="19"/>
      <c r="H46" s="19"/>
      <c r="I46" s="19"/>
      <c r="J46" s="54"/>
      <c r="K46" s="17"/>
      <c r="L46" s="40">
        <f t="shared" si="6"/>
        <v>0</v>
      </c>
      <c r="M46" s="62">
        <f t="shared" si="7"/>
        <v>0</v>
      </c>
      <c r="N46" s="69">
        <v>18</v>
      </c>
    </row>
    <row r="47" spans="1:14" ht="17.25" customHeight="1" x14ac:dyDescent="0.25">
      <c r="A47" s="6"/>
      <c r="B47" s="125"/>
      <c r="C47" s="101"/>
      <c r="D47" s="59"/>
      <c r="E47" s="52"/>
      <c r="F47" s="18"/>
      <c r="G47" s="19"/>
      <c r="H47" s="19"/>
      <c r="I47" s="19"/>
      <c r="J47" s="54"/>
      <c r="K47" s="17"/>
      <c r="L47" s="40">
        <f t="shared" si="6"/>
        <v>0</v>
      </c>
      <c r="M47" s="62">
        <f t="shared" si="7"/>
        <v>0</v>
      </c>
      <c r="N47" s="69">
        <v>17</v>
      </c>
    </row>
    <row r="48" spans="1:14" ht="17.25" customHeight="1" x14ac:dyDescent="0.25">
      <c r="A48" s="5"/>
      <c r="B48" s="126"/>
      <c r="C48" s="101"/>
      <c r="D48" s="59"/>
      <c r="E48" s="52"/>
      <c r="F48" s="18"/>
      <c r="G48" s="19"/>
      <c r="H48" s="19"/>
      <c r="I48" s="19"/>
      <c r="J48" s="54"/>
      <c r="K48" s="17"/>
      <c r="L48" s="40">
        <f t="shared" si="6"/>
        <v>0</v>
      </c>
      <c r="M48" s="62">
        <f t="shared" si="7"/>
        <v>0</v>
      </c>
      <c r="N48" s="69">
        <v>16</v>
      </c>
    </row>
    <row r="49" spans="1:14" ht="18.75" customHeight="1" x14ac:dyDescent="0.25">
      <c r="A49" s="6"/>
      <c r="B49" s="130"/>
      <c r="C49" s="101"/>
      <c r="D49" s="59"/>
      <c r="E49" s="52"/>
      <c r="F49" s="20"/>
      <c r="G49" s="21"/>
      <c r="H49" s="21"/>
      <c r="I49" s="21"/>
      <c r="J49" s="55"/>
      <c r="K49" s="48"/>
      <c r="L49" s="40">
        <f t="shared" si="6"/>
        <v>0</v>
      </c>
      <c r="M49" s="62">
        <f t="shared" si="7"/>
        <v>0</v>
      </c>
      <c r="N49" s="69">
        <v>15</v>
      </c>
    </row>
    <row r="50" spans="1:14" ht="18.75" customHeight="1" x14ac:dyDescent="0.25">
      <c r="A50" s="5"/>
      <c r="B50" s="131"/>
      <c r="C50" s="101"/>
      <c r="D50" s="59"/>
      <c r="E50" s="52"/>
      <c r="F50" s="22"/>
      <c r="G50" s="23"/>
      <c r="H50" s="23"/>
      <c r="I50" s="23"/>
      <c r="J50" s="56"/>
      <c r="K50" s="49"/>
      <c r="L50" s="40">
        <f t="shared" si="6"/>
        <v>0</v>
      </c>
      <c r="M50" s="62">
        <f t="shared" si="7"/>
        <v>0</v>
      </c>
      <c r="N50" s="69">
        <v>14</v>
      </c>
    </row>
    <row r="51" spans="1:14" ht="18.75" customHeight="1" x14ac:dyDescent="0.25">
      <c r="A51" s="6"/>
      <c r="B51" s="132"/>
      <c r="C51" s="104"/>
      <c r="D51" s="59"/>
      <c r="E51" s="52"/>
      <c r="F51" s="22"/>
      <c r="G51" s="23"/>
      <c r="H51" s="23"/>
      <c r="I51" s="23"/>
      <c r="J51" s="56"/>
      <c r="K51" s="49"/>
      <c r="L51" s="40">
        <f t="shared" si="6"/>
        <v>0</v>
      </c>
      <c r="M51" s="62">
        <f t="shared" ref="M51:M63" si="8">L51/$N$2</f>
        <v>0</v>
      </c>
      <c r="N51" s="69">
        <v>13</v>
      </c>
    </row>
    <row r="52" spans="1:14" ht="18.75" customHeight="1" x14ac:dyDescent="0.25">
      <c r="A52" s="5"/>
      <c r="B52" s="130"/>
      <c r="C52" s="100"/>
      <c r="D52" s="59"/>
      <c r="E52" s="52"/>
      <c r="F52" s="22"/>
      <c r="G52" s="23"/>
      <c r="H52" s="23"/>
      <c r="I52" s="23"/>
      <c r="J52" s="56"/>
      <c r="K52" s="49"/>
      <c r="L52" s="37">
        <f t="shared" ref="L52:L63" si="9">F52+G52+H52+I52+J52+K52+E52</f>
        <v>0</v>
      </c>
      <c r="M52" s="32">
        <f t="shared" si="8"/>
        <v>0</v>
      </c>
      <c r="N52" s="69">
        <v>12</v>
      </c>
    </row>
    <row r="53" spans="1:14" ht="18.75" customHeight="1" x14ac:dyDescent="0.25">
      <c r="A53" s="6"/>
      <c r="B53" s="131"/>
      <c r="C53" s="103"/>
      <c r="D53" s="59"/>
      <c r="E53" s="52"/>
      <c r="F53" s="22"/>
      <c r="G53" s="23"/>
      <c r="H53" s="23"/>
      <c r="I53" s="23"/>
      <c r="J53" s="56"/>
      <c r="K53" s="49"/>
      <c r="L53" s="37">
        <f t="shared" si="9"/>
        <v>0</v>
      </c>
      <c r="M53" s="32">
        <f t="shared" si="8"/>
        <v>0</v>
      </c>
      <c r="N53" s="69">
        <v>11</v>
      </c>
    </row>
    <row r="54" spans="1:14" ht="18.75" customHeight="1" x14ac:dyDescent="0.25">
      <c r="A54" s="5"/>
      <c r="B54" s="132"/>
      <c r="C54" s="101"/>
      <c r="D54" s="59"/>
      <c r="E54" s="52"/>
      <c r="F54" s="22"/>
      <c r="G54" s="23"/>
      <c r="H54" s="23"/>
      <c r="I54" s="23"/>
      <c r="J54" s="56"/>
      <c r="K54" s="49"/>
      <c r="L54" s="37">
        <f t="shared" si="9"/>
        <v>0</v>
      </c>
      <c r="M54" s="32">
        <f t="shared" si="8"/>
        <v>0</v>
      </c>
      <c r="N54" s="69">
        <v>10</v>
      </c>
    </row>
    <row r="55" spans="1:14" ht="18.75" customHeight="1" x14ac:dyDescent="0.25">
      <c r="A55" s="6"/>
      <c r="B55" s="130"/>
      <c r="C55" s="103"/>
      <c r="D55" s="59"/>
      <c r="E55" s="52"/>
      <c r="F55" s="22"/>
      <c r="G55" s="23"/>
      <c r="H55" s="23"/>
      <c r="I55" s="23"/>
      <c r="J55" s="56"/>
      <c r="K55" s="49"/>
      <c r="L55" s="37">
        <f t="shared" si="9"/>
        <v>0</v>
      </c>
      <c r="M55" s="32">
        <f t="shared" si="8"/>
        <v>0</v>
      </c>
      <c r="N55" s="69">
        <v>9</v>
      </c>
    </row>
    <row r="56" spans="1:14" ht="18.75" customHeight="1" x14ac:dyDescent="0.25">
      <c r="A56" s="5"/>
      <c r="B56" s="131"/>
      <c r="C56" s="103"/>
      <c r="D56" s="59"/>
      <c r="E56" s="52"/>
      <c r="F56" s="22"/>
      <c r="G56" s="23"/>
      <c r="H56" s="23"/>
      <c r="I56" s="23"/>
      <c r="J56" s="56"/>
      <c r="K56" s="49"/>
      <c r="L56" s="37">
        <f t="shared" si="9"/>
        <v>0</v>
      </c>
      <c r="M56" s="32">
        <f t="shared" si="8"/>
        <v>0</v>
      </c>
      <c r="N56" s="69">
        <v>8</v>
      </c>
    </row>
    <row r="57" spans="1:14" ht="18.75" customHeight="1" x14ac:dyDescent="0.25">
      <c r="A57" s="6"/>
      <c r="B57" s="132"/>
      <c r="C57" s="103"/>
      <c r="D57" s="59"/>
      <c r="E57" s="52"/>
      <c r="F57" s="22"/>
      <c r="G57" s="23"/>
      <c r="H57" s="23"/>
      <c r="I57" s="23"/>
      <c r="J57" s="56"/>
      <c r="K57" s="49"/>
      <c r="L57" s="37">
        <f t="shared" si="9"/>
        <v>0</v>
      </c>
      <c r="M57" s="33">
        <f t="shared" si="8"/>
        <v>0</v>
      </c>
      <c r="N57" s="69">
        <v>7</v>
      </c>
    </row>
    <row r="58" spans="1:14" ht="18.75" customHeight="1" x14ac:dyDescent="0.25">
      <c r="A58" s="5"/>
      <c r="B58" s="130"/>
      <c r="C58" s="103"/>
      <c r="D58" s="59"/>
      <c r="E58" s="52"/>
      <c r="F58" s="22"/>
      <c r="G58" s="23"/>
      <c r="H58" s="23"/>
      <c r="I58" s="23"/>
      <c r="J58" s="56"/>
      <c r="K58" s="49"/>
      <c r="L58" s="37">
        <f t="shared" si="9"/>
        <v>0</v>
      </c>
      <c r="M58" s="33">
        <f t="shared" si="8"/>
        <v>0</v>
      </c>
      <c r="N58" s="69">
        <v>6</v>
      </c>
    </row>
    <row r="59" spans="1:14" ht="18.75" customHeight="1" x14ac:dyDescent="0.25">
      <c r="A59" s="6"/>
      <c r="B59" s="131"/>
      <c r="C59" s="101"/>
      <c r="D59" s="59"/>
      <c r="E59" s="52"/>
      <c r="F59" s="22"/>
      <c r="G59" s="23"/>
      <c r="H59" s="23"/>
      <c r="I59" s="23"/>
      <c r="J59" s="56"/>
      <c r="K59" s="49"/>
      <c r="L59" s="37">
        <f t="shared" si="9"/>
        <v>0</v>
      </c>
      <c r="M59" s="33">
        <f t="shared" si="8"/>
        <v>0</v>
      </c>
      <c r="N59" s="69">
        <v>5</v>
      </c>
    </row>
    <row r="60" spans="1:14" ht="18.75" customHeight="1" x14ac:dyDescent="0.25">
      <c r="A60" s="5"/>
      <c r="B60" s="132"/>
      <c r="C60" s="103"/>
      <c r="D60" s="59"/>
      <c r="E60" s="52"/>
      <c r="F60" s="22"/>
      <c r="G60" s="23"/>
      <c r="H60" s="23"/>
      <c r="I60" s="23"/>
      <c r="J60" s="56"/>
      <c r="K60" s="49"/>
      <c r="L60" s="37">
        <f t="shared" si="9"/>
        <v>0</v>
      </c>
      <c r="M60" s="33">
        <f t="shared" si="8"/>
        <v>0</v>
      </c>
      <c r="N60" s="69">
        <v>4</v>
      </c>
    </row>
    <row r="61" spans="1:14" ht="18.75" customHeight="1" x14ac:dyDescent="0.25">
      <c r="A61" s="7"/>
      <c r="B61" s="130"/>
      <c r="C61" s="103"/>
      <c r="D61" s="59"/>
      <c r="E61" s="52"/>
      <c r="F61" s="24"/>
      <c r="G61" s="25"/>
      <c r="H61" s="25"/>
      <c r="I61" s="25"/>
      <c r="J61" s="57"/>
      <c r="K61" s="50"/>
      <c r="L61" s="37">
        <f t="shared" si="9"/>
        <v>0</v>
      </c>
      <c r="M61" s="34">
        <f t="shared" si="8"/>
        <v>0</v>
      </c>
      <c r="N61" s="69">
        <v>3</v>
      </c>
    </row>
    <row r="62" spans="1:14" ht="18.75" customHeight="1" x14ac:dyDescent="0.25">
      <c r="A62" s="8"/>
      <c r="B62" s="131"/>
      <c r="C62" s="100"/>
      <c r="D62" s="59"/>
      <c r="E62" s="52"/>
      <c r="F62" s="26"/>
      <c r="G62" s="27"/>
      <c r="H62" s="27"/>
      <c r="I62" s="27"/>
      <c r="J62" s="56"/>
      <c r="K62" s="49"/>
      <c r="L62" s="37">
        <f t="shared" si="9"/>
        <v>0</v>
      </c>
      <c r="M62" s="35">
        <f t="shared" si="8"/>
        <v>0</v>
      </c>
      <c r="N62" s="69">
        <v>2</v>
      </c>
    </row>
    <row r="63" spans="1:14" ht="19.5" customHeight="1" thickBot="1" x14ac:dyDescent="0.3">
      <c r="A63" s="9"/>
      <c r="B63" s="132"/>
      <c r="C63" s="109"/>
      <c r="D63" s="110"/>
      <c r="E63" s="53"/>
      <c r="F63" s="28"/>
      <c r="G63" s="29"/>
      <c r="H63" s="29"/>
      <c r="I63" s="29"/>
      <c r="J63" s="58"/>
      <c r="K63" s="51"/>
      <c r="L63" s="37">
        <f t="shared" si="9"/>
        <v>0</v>
      </c>
      <c r="M63" s="36">
        <f t="shared" si="8"/>
        <v>0</v>
      </c>
      <c r="N63" s="70">
        <v>1</v>
      </c>
    </row>
    <row r="64" spans="1:14" x14ac:dyDescent="0.25">
      <c r="C64" s="105"/>
      <c r="D64" s="10"/>
    </row>
    <row r="65" spans="3:4" x14ac:dyDescent="0.25">
      <c r="C65" s="105"/>
    </row>
    <row r="66" spans="3:4" x14ac:dyDescent="0.25">
      <c r="C66" s="106"/>
      <c r="D66" s="10"/>
    </row>
    <row r="67" spans="3:4" x14ac:dyDescent="0.25">
      <c r="C67" s="105"/>
    </row>
    <row r="68" spans="3:4" x14ac:dyDescent="0.25">
      <c r="C68" s="105"/>
      <c r="D68" s="10"/>
    </row>
    <row r="69" spans="3:4" x14ac:dyDescent="0.25">
      <c r="C69" s="106"/>
    </row>
    <row r="70" spans="3:4" x14ac:dyDescent="0.25">
      <c r="C70" s="106"/>
      <c r="D70" s="10"/>
    </row>
    <row r="71" spans="3:4" x14ac:dyDescent="0.25">
      <c r="C71" s="107"/>
    </row>
    <row r="72" spans="3:4" x14ac:dyDescent="0.25">
      <c r="C72" s="108"/>
      <c r="D72" s="10"/>
    </row>
    <row r="73" spans="3:4" x14ac:dyDescent="0.25">
      <c r="C73" s="105"/>
    </row>
    <row r="74" spans="3:4" x14ac:dyDescent="0.25">
      <c r="C74" s="105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autoFilter ref="C3:J17" xr:uid="{00000000-0001-0000-0000-000000000000}"/>
  <sortState xmlns:xlrd2="http://schemas.microsoft.com/office/spreadsheetml/2017/richdata2" ref="C4:L17">
    <sortCondition descending="1" ref="L4:L17"/>
  </sortState>
  <mergeCells count="24">
    <mergeCell ref="B61:B63"/>
    <mergeCell ref="B43:B45"/>
    <mergeCell ref="B46:B48"/>
    <mergeCell ref="B49:B51"/>
    <mergeCell ref="H2:J2"/>
    <mergeCell ref="B22:B24"/>
    <mergeCell ref="B52:B54"/>
    <mergeCell ref="B55:B57"/>
    <mergeCell ref="B58:B60"/>
    <mergeCell ref="A1:O1"/>
    <mergeCell ref="B4:B6"/>
    <mergeCell ref="B37:B39"/>
    <mergeCell ref="B40:B42"/>
    <mergeCell ref="B25:B27"/>
    <mergeCell ref="B28:B30"/>
    <mergeCell ref="B31:B33"/>
    <mergeCell ref="B7:B9"/>
    <mergeCell ref="B10:B12"/>
    <mergeCell ref="B13:B15"/>
    <mergeCell ref="B16:B18"/>
    <mergeCell ref="B19:B21"/>
    <mergeCell ref="L2:M2"/>
    <mergeCell ref="A2:E2"/>
    <mergeCell ref="F2:G2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2025-09-17T08:03:22Z</dcterms:modified>
  <cp:category/>
  <cp:contentStatus/>
</cp:coreProperties>
</file>