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8_{70094D67-1E5C-41DF-8222-766E0935314E}" xr6:coauthVersionLast="47" xr6:coauthVersionMax="47" xr10:uidLastSave="{BB5E0127-D536-4539-8B6B-F1D7E1973D75}"/>
  <bookViews>
    <workbookView xWindow="-120" yWindow="-120" windowWidth="29040" windowHeight="15720" xr2:uid="{00000000-000D-0000-FFFF-FFFF00000000}"/>
  </bookViews>
  <sheets>
    <sheet name="8. KOLO" sheetId="1" r:id="rId1"/>
  </sheets>
  <definedNames>
    <definedName name="_xlnm._FilterDatabase" localSheetId="0" hidden="1">'8. KOLO'!$C$3:$L$8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  <c r="L34" i="1"/>
  <c r="L9" i="1"/>
  <c r="L24" i="1"/>
  <c r="L22" i="1"/>
  <c r="L17" i="1"/>
  <c r="L8" i="1"/>
  <c r="L29" i="1"/>
  <c r="L39" i="1"/>
  <c r="L5" i="1"/>
  <c r="L23" i="1"/>
  <c r="L43" i="1"/>
  <c r="L36" i="1"/>
  <c r="L14" i="1"/>
  <c r="L41" i="1"/>
  <c r="L19" i="1"/>
  <c r="L20" i="1"/>
  <c r="L7" i="1"/>
  <c r="L35" i="1"/>
  <c r="L32" i="1"/>
  <c r="L42" i="1"/>
  <c r="L30" i="1"/>
  <c r="L21" i="1"/>
  <c r="L37" i="1"/>
  <c r="L26" i="1"/>
  <c r="L38" i="1"/>
  <c r="L25" i="1"/>
  <c r="L28" i="1"/>
  <c r="L11" i="1"/>
  <c r="L44" i="1"/>
  <c r="L27" i="1"/>
  <c r="L18" i="1"/>
  <c r="L15" i="1"/>
  <c r="L40" i="1"/>
  <c r="L33" i="1"/>
  <c r="L16" i="1"/>
  <c r="L12" i="1"/>
  <c r="L6" i="1"/>
  <c r="L10" i="1"/>
  <c r="L31" i="1"/>
  <c r="L13" i="1"/>
  <c r="L45" i="1"/>
  <c r="L46" i="1"/>
  <c r="L47" i="1"/>
  <c r="L48" i="1"/>
  <c r="L49" i="1"/>
  <c r="L50" i="1"/>
  <c r="L51" i="1"/>
  <c r="M51" i="1" s="1"/>
  <c r="M9" i="1" l="1"/>
  <c r="M18" i="1"/>
  <c r="M30" i="1"/>
  <c r="M16" i="1"/>
  <c r="M17" i="1"/>
  <c r="M8" i="1"/>
  <c r="M44" i="1"/>
  <c r="M42" i="1"/>
  <c r="M24" i="1"/>
  <c r="M27" i="1"/>
  <c r="M40" i="1"/>
  <c r="M35" i="1"/>
  <c r="M11" i="1"/>
  <c r="M14" i="1"/>
  <c r="M5" i="1"/>
  <c r="M15" i="1"/>
  <c r="M25" i="1"/>
  <c r="M21" i="1"/>
  <c r="M38" i="1"/>
  <c r="M20" i="1"/>
  <c r="M37" i="1"/>
  <c r="M6" i="1"/>
  <c r="M4" i="1"/>
  <c r="M28" i="1"/>
  <c r="M29" i="1"/>
  <c r="M23" i="1"/>
  <c r="M22" i="1"/>
  <c r="M41" i="1"/>
  <c r="M33" i="1"/>
  <c r="M26" i="1"/>
  <c r="M36" i="1"/>
  <c r="M43" i="1"/>
  <c r="M39" i="1"/>
  <c r="M32" i="1"/>
  <c r="M13" i="1"/>
  <c r="M7" i="1"/>
  <c r="M31" i="1"/>
  <c r="M34" i="1"/>
  <c r="M19" i="1"/>
  <c r="M10" i="1"/>
  <c r="M12" i="1"/>
  <c r="M45" i="1"/>
  <c r="M46" i="1"/>
  <c r="M47" i="1"/>
  <c r="M48" i="1"/>
  <c r="M49" i="1"/>
  <c r="M50" i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charset val="1"/>
          </rPr>
          <t xml:space="preserve">
Toto kolo se hraje tzv. "dohozená desítka"
Tzn., že se hráčce přepisuje 9/ na X
Toto pravidlo však neplatí v 10. (posledním) framu.</t>
        </r>
      </text>
    </comment>
  </commentList>
</comments>
</file>

<file path=xl/sharedStrings.xml><?xml version="1.0" encoding="utf-8"?>
<sst xmlns="http://schemas.openxmlformats.org/spreadsheetml/2006/main" count="94" uniqueCount="94">
  <si>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</si>
  <si>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</si>
  <si>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</si>
  <si>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</si>
  <si>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</si>
  <si>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</si>
  <si>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</si>
  <si>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</si>
  <si>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</si>
  <si>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</si>
  <si>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</si>
  <si>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5.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</si>
  <si>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</si>
  <si>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</si>
  <si>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</si>
  <si>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</si>
  <si>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</si>
  <si>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</si>
  <si>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</si>
  <si>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</si>
  <si>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</si>
  <si>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</si>
  <si>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</si>
  <si>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</si>
  <si>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</si>
  <si>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</si>
  <si>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</si>
  <si>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</si>
  <si>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</si>
  <si>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</si>
  <si>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</si>
  <si>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</si>
  <si>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</si>
  <si>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</si>
  <si>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</si>
  <si>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</si>
  <si>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</si>
  <si>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</si>
  <si>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</si>
  <si>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</si>
  <si>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</si>
  <si>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</si>
  <si>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</si>
  <si>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</si>
  <si>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</si>
  <si>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</si>
  <si>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</si>
  <si>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</si>
  <si>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</si>
  <si>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</si>
  <si>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</si>
  <si>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</si>
  <si>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</si>
  <si>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</si>
  <si>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</si>
  <si>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</si>
  <si>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</si>
  <si>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</si>
  <si>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</si>
  <si>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</si>
  <si>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</si>
  <si>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</si>
  <si>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</si>
  <si>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</si>
  <si>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</si>
  <si>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</si>
  <si>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</si>
  <si>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</si>
  <si>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</si>
  <si>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</si>
  <si>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</si>
  <si>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</si>
  <si>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</si>
  <si>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</si>
  <si>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</si>
  <si>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</si>
  <si>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Startovné - 400,-</t>
  </si>
  <si>
    <t xml:space="preserve">  </t>
  </si>
  <si>
    <t>Pernicová Táňa</t>
  </si>
  <si>
    <t>Hradil Jiří</t>
  </si>
  <si>
    <t>Bárta Stanislav</t>
  </si>
  <si>
    <t>Voborný Pavel</t>
  </si>
  <si>
    <t>Zelený Radek</t>
  </si>
  <si>
    <t>Hrazdíra Jan</t>
  </si>
  <si>
    <t>Zelinková Irena</t>
  </si>
  <si>
    <t>Rybková Ludmila</t>
  </si>
  <si>
    <t>Pospíšil Kryštof</t>
  </si>
  <si>
    <t>Jednotlivci 8.kolo - 01.09.2026</t>
  </si>
  <si>
    <t>Brokeš František</t>
  </si>
  <si>
    <t>Brokeš Milan</t>
  </si>
  <si>
    <t>Brokešová Anna</t>
  </si>
  <si>
    <t>Martinková Naďa</t>
  </si>
  <si>
    <t>Hrazdírová Lucie</t>
  </si>
  <si>
    <t>Nádvorník Pavel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</si>
</sst>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sz val="9"/>
      <color indexed="81"/>
      <name val="Tahoma"/>
      <charset val="1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indexed="8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indexed="8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 style="medium">
        <color rgb="FFFF0000"/>
      </top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B050"/>
      </right>
      <top/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/>
      <diagonal/>
    </border>
    <border>
      <left style="thin">
        <color rgb="FF000000"/>
      </left>
      <right style="thick">
        <color rgb="FF00B050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1" fontId="8" fillId="0" borderId="46" xfId="0" applyNumberFormat="1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0" fontId="25" fillId="10" borderId="47" xfId="0" applyFont="1" applyFill="1" applyBorder="1" applyAlignment="1">
      <alignment horizontal="center" vertical="center"/>
    </xf>
    <xf numFmtId="164" fontId="26" fillId="11" borderId="3" xfId="0" applyNumberFormat="1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35" fillId="10" borderId="47" xfId="0" applyFont="1" applyFill="1" applyBorder="1" applyAlignment="1">
      <alignment horizontal="center" vertical="center"/>
    </xf>
    <xf numFmtId="0" fontId="35" fillId="10" borderId="33" xfId="0" applyFont="1" applyFill="1" applyBorder="1" applyAlignment="1">
      <alignment horizontal="center" vertical="center"/>
    </xf>
    <xf numFmtId="0" fontId="25" fillId="10" borderId="33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/>
    </xf>
    <xf numFmtId="0" fontId="6" fillId="14" borderId="56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8" fillId="1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6" fillId="1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7" fillId="10" borderId="4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40" fillId="0" borderId="28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42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42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9" fillId="10" borderId="4" xfId="0" applyFont="1" applyFill="1" applyBorder="1" applyAlignment="1">
      <alignment horizontal="center" vertical="center"/>
    </xf>
    <xf numFmtId="0" fontId="42" fillId="10" borderId="4" xfId="0" applyFont="1" applyFill="1" applyBorder="1" applyAlignment="1">
      <alignment horizontal="center" vertical="center"/>
    </xf>
    <xf numFmtId="0" fontId="19" fillId="3" borderId="27" xfId="0" applyFont="1" applyFill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32" fillId="9" borderId="52" xfId="0" applyFont="1" applyFill="1" applyBorder="1" applyAlignment="1">
      <alignment horizontal="center" vertical="center"/>
    </xf>
    <xf numFmtId="0" fontId="32" fillId="9" borderId="53" xfId="0" applyFont="1" applyFill="1" applyBorder="1" applyAlignment="1">
      <alignment horizontal="center" vertical="center"/>
    </xf>
    <xf numFmtId="0" fontId="32" fillId="9" borderId="54" xfId="0" applyFont="1" applyFill="1" applyBorder="1" applyAlignment="1">
      <alignment horizontal="center" vertical="center"/>
    </xf>
    <xf numFmtId="0" fontId="32" fillId="9" borderId="50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7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2" fillId="9" borderId="5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  <xf numFmtId="0" fontId="39" fillId="10" borderId="35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topLeftCell="A2" zoomScale="90" zoomScaleNormal="90" workbookViewId="0">
      <selection activeCell="A2" sqref="A2:N23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38.7109375" style="11" customWidth="1"/>
    <col min="4" max="4" width="7.140625" style="11" customWidth="1"/>
    <col min="5" max="5" width="7.140625" style="15" customWidth="1"/>
    <col min="6" max="10" width="12.7109375" style="30" customWidth="1"/>
    <col min="11" max="11" width="6.140625" style="12" hidden="1" customWidth="1"/>
    <col min="12" max="12" width="21.5703125" style="31" customWidth="1"/>
    <col min="13" max="13" width="12.85546875" style="12" customWidth="1"/>
    <col min="14" max="14" width="8.7109375" style="16" customWidth="1"/>
    <col min="15" max="15" width="4" style="12" customWidth="1"/>
    <col min="16" max="16384" width="9.140625" style="12"/>
  </cols>
  <sheetData>
    <row r="1" spans="1:18" ht="20.45" hidden="1" customHeight="1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spans="1:18" ht="25.5" customHeight="1" thickBot="1" x14ac:dyDescent="0.3">
      <c r="A2" s="118" t="s">
        <v>87</v>
      </c>
      <c r="B2" s="118"/>
      <c r="C2" s="118"/>
      <c r="D2" s="118"/>
      <c r="E2" s="118"/>
      <c r="F2" s="119" t="s">
        <v>76</v>
      </c>
      <c r="G2" s="119"/>
      <c r="H2" s="114" t="s">
        <v>0</v>
      </c>
      <c r="I2" s="114"/>
      <c r="J2" s="114"/>
      <c r="K2" s="67"/>
      <c r="L2" s="117" t="s">
        <v>1</v>
      </c>
      <c r="M2" s="117"/>
      <c r="N2" s="68">
        <v>5</v>
      </c>
      <c r="O2" s="13"/>
    </row>
    <row r="3" spans="1:18" s="14" customFormat="1" ht="21.75" thickBot="1" x14ac:dyDescent="0.3">
      <c r="A3" s="39" t="s">
        <v>2</v>
      </c>
      <c r="B3" s="62" t="s">
        <v>3</v>
      </c>
      <c r="C3" s="98" t="s">
        <v>4</v>
      </c>
      <c r="D3" s="44" t="s">
        <v>5</v>
      </c>
      <c r="E3" s="44" t="s">
        <v>6</v>
      </c>
      <c r="F3" s="40" t="s">
        <v>7</v>
      </c>
      <c r="G3" s="41" t="s">
        <v>8</v>
      </c>
      <c r="H3" s="41" t="s">
        <v>9</v>
      </c>
      <c r="I3" s="41" t="s">
        <v>10</v>
      </c>
      <c r="J3" s="41" t="s">
        <v>11</v>
      </c>
      <c r="K3" s="41" t="s">
        <v>12</v>
      </c>
      <c r="L3" s="42" t="s">
        <v>13</v>
      </c>
      <c r="M3" s="43" t="s">
        <v>14</v>
      </c>
      <c r="N3" s="69" t="s">
        <v>15</v>
      </c>
    </row>
    <row r="4" spans="1:18" ht="22.5" customHeight="1" x14ac:dyDescent="0.25">
      <c r="A4" s="2" t="s">
        <v>16</v>
      </c>
      <c r="B4" s="115"/>
      <c r="C4" s="102" t="s">
        <v>86</v>
      </c>
      <c r="D4" s="120"/>
      <c r="E4" s="86"/>
      <c r="F4" s="87">
        <v>179</v>
      </c>
      <c r="G4" s="88">
        <v>244</v>
      </c>
      <c r="H4" s="88">
        <v>171</v>
      </c>
      <c r="I4" s="88">
        <v>155</v>
      </c>
      <c r="J4" s="89">
        <v>247</v>
      </c>
      <c r="K4" s="45"/>
      <c r="L4" s="38">
        <f>SUM(F4:J4)+COUNT(F4:J4)*E4</f>
        <v>996</v>
      </c>
      <c r="M4" s="64">
        <f t="shared" ref="M4:M19" si="0">L4/$N$2</f>
        <v>199.2</v>
      </c>
      <c r="N4" s="70">
        <v>100</v>
      </c>
    </row>
    <row r="5" spans="1:18" ht="21.75" customHeight="1" x14ac:dyDescent="0.25">
      <c r="A5" s="3" t="s">
        <v>17</v>
      </c>
      <c r="B5" s="115"/>
      <c r="C5" s="100" t="s">
        <v>92</v>
      </c>
      <c r="D5" s="99"/>
      <c r="E5" s="91"/>
      <c r="F5" s="92">
        <v>169</v>
      </c>
      <c r="G5" s="93">
        <v>192</v>
      </c>
      <c r="H5" s="93">
        <v>185</v>
      </c>
      <c r="I5" s="93">
        <v>178</v>
      </c>
      <c r="J5" s="94">
        <v>194</v>
      </c>
      <c r="K5" s="17"/>
      <c r="L5" s="38">
        <f>SUM(F5:J5)+COUNT(F5:J5)*E5</f>
        <v>918</v>
      </c>
      <c r="M5" s="64">
        <f t="shared" si="0"/>
        <v>183.6</v>
      </c>
      <c r="N5" s="71">
        <v>95</v>
      </c>
    </row>
    <row r="6" spans="1:18" ht="19.5" customHeight="1" x14ac:dyDescent="0.25">
      <c r="A6" s="4" t="s">
        <v>18</v>
      </c>
      <c r="B6" s="115"/>
      <c r="C6" s="83" t="s">
        <v>83</v>
      </c>
      <c r="D6" s="90"/>
      <c r="E6" s="91"/>
      <c r="F6" s="92">
        <v>200</v>
      </c>
      <c r="G6" s="95">
        <v>203</v>
      </c>
      <c r="H6" s="93">
        <v>149</v>
      </c>
      <c r="I6" s="93">
        <v>166</v>
      </c>
      <c r="J6" s="96">
        <v>169</v>
      </c>
      <c r="K6" s="17"/>
      <c r="L6" s="38">
        <f>SUM(F6:J6)+COUNT(F6:J6)*E6</f>
        <v>887</v>
      </c>
      <c r="M6" s="64">
        <f t="shared" si="0"/>
        <v>177.4</v>
      </c>
      <c r="N6" s="71">
        <v>90</v>
      </c>
      <c r="R6" s="84"/>
    </row>
    <row r="7" spans="1:18" ht="18.75" customHeight="1" x14ac:dyDescent="0.25">
      <c r="A7" s="5" t="s">
        <v>19</v>
      </c>
      <c r="B7" s="115"/>
      <c r="C7" s="81" t="s">
        <v>93</v>
      </c>
      <c r="D7" s="99"/>
      <c r="E7" s="91"/>
      <c r="F7" s="92">
        <v>129</v>
      </c>
      <c r="G7" s="93">
        <v>148</v>
      </c>
      <c r="H7" s="93">
        <v>211</v>
      </c>
      <c r="I7" s="93">
        <v>189</v>
      </c>
      <c r="J7" s="94">
        <v>189</v>
      </c>
      <c r="K7" s="17"/>
      <c r="L7" s="38">
        <f>SUM(F7:J7)+COUNT(F7:J7)*E7</f>
        <v>866</v>
      </c>
      <c r="M7" s="64">
        <f t="shared" si="0"/>
        <v>173.2</v>
      </c>
      <c r="N7" s="71">
        <v>85</v>
      </c>
    </row>
    <row r="8" spans="1:18" ht="18.75" customHeight="1" x14ac:dyDescent="0.25">
      <c r="A8" s="5" t="s">
        <v>20</v>
      </c>
      <c r="B8" s="115"/>
      <c r="C8" s="83" t="s">
        <v>89</v>
      </c>
      <c r="D8" s="99"/>
      <c r="E8" s="91"/>
      <c r="F8" s="92">
        <v>147</v>
      </c>
      <c r="G8" s="93">
        <v>168</v>
      </c>
      <c r="H8" s="93">
        <v>219</v>
      </c>
      <c r="I8" s="93">
        <v>143</v>
      </c>
      <c r="J8" s="94">
        <v>148</v>
      </c>
      <c r="K8" s="17"/>
      <c r="L8" s="38">
        <f>SUM(F8:J8)+COUNT(F8:J8)*E8</f>
        <v>825</v>
      </c>
      <c r="M8" s="64">
        <f t="shared" si="0"/>
        <v>165</v>
      </c>
      <c r="N8" s="71">
        <v>80</v>
      </c>
    </row>
    <row r="9" spans="1:18" ht="18.75" customHeight="1" x14ac:dyDescent="0.25">
      <c r="A9" s="5" t="s">
        <v>21</v>
      </c>
      <c r="B9" s="115"/>
      <c r="C9" s="97" t="s">
        <v>91</v>
      </c>
      <c r="D9" s="90"/>
      <c r="E9" s="91"/>
      <c r="F9" s="92">
        <v>178</v>
      </c>
      <c r="G9" s="93">
        <v>144</v>
      </c>
      <c r="H9" s="93">
        <v>199</v>
      </c>
      <c r="I9" s="93">
        <v>156</v>
      </c>
      <c r="J9" s="94">
        <v>148</v>
      </c>
      <c r="K9" s="17"/>
      <c r="L9" s="38">
        <f>SUM(F9:J9)+COUNT(F9:J9)*E9</f>
        <v>825</v>
      </c>
      <c r="M9" s="64">
        <f t="shared" si="0"/>
        <v>165</v>
      </c>
      <c r="N9" s="71">
        <v>77</v>
      </c>
    </row>
    <row r="10" spans="1:18" ht="18.75" customHeight="1" x14ac:dyDescent="0.25">
      <c r="A10" s="5" t="s">
        <v>22</v>
      </c>
      <c r="B10" s="115"/>
      <c r="C10" s="97" t="s">
        <v>88</v>
      </c>
      <c r="D10" s="90"/>
      <c r="E10" s="91"/>
      <c r="F10" s="92">
        <v>160</v>
      </c>
      <c r="G10" s="93">
        <v>171</v>
      </c>
      <c r="H10" s="93">
        <v>156</v>
      </c>
      <c r="I10" s="93">
        <v>143</v>
      </c>
      <c r="J10" s="94">
        <v>193</v>
      </c>
      <c r="K10" s="17"/>
      <c r="L10" s="38">
        <f>SUM(F10:J10)+COUNT(F10:J10)*E10</f>
        <v>823</v>
      </c>
      <c r="M10" s="64">
        <f t="shared" si="0"/>
        <v>164.6</v>
      </c>
      <c r="N10" s="71">
        <v>74</v>
      </c>
      <c r="Q10" s="73"/>
    </row>
    <row r="11" spans="1:18" ht="18.75" customHeight="1" x14ac:dyDescent="0.25">
      <c r="A11" s="5" t="s">
        <v>23</v>
      </c>
      <c r="B11" s="115"/>
      <c r="C11" s="97" t="s">
        <v>79</v>
      </c>
      <c r="D11" s="90"/>
      <c r="E11" s="91"/>
      <c r="F11" s="92">
        <v>190</v>
      </c>
      <c r="G11" s="93">
        <v>145</v>
      </c>
      <c r="H11" s="93">
        <v>182</v>
      </c>
      <c r="I11" s="93">
        <v>144</v>
      </c>
      <c r="J11" s="94">
        <v>154</v>
      </c>
      <c r="K11" s="17"/>
      <c r="L11" s="38">
        <f>SUM(F11:J11)+COUNT(F11:J11)*E11</f>
        <v>815</v>
      </c>
      <c r="M11" s="64">
        <f t="shared" si="0"/>
        <v>163</v>
      </c>
      <c r="N11" s="71">
        <v>71</v>
      </c>
    </row>
    <row r="12" spans="1:18" ht="18.75" customHeight="1" x14ac:dyDescent="0.25">
      <c r="A12" s="5" t="s">
        <v>24</v>
      </c>
      <c r="B12" s="115"/>
      <c r="C12" s="100" t="s">
        <v>85</v>
      </c>
      <c r="D12" s="99"/>
      <c r="E12" s="91"/>
      <c r="F12" s="92">
        <v>156</v>
      </c>
      <c r="G12" s="93">
        <v>141</v>
      </c>
      <c r="H12" s="93">
        <v>168</v>
      </c>
      <c r="I12" s="93">
        <v>147</v>
      </c>
      <c r="J12" s="94">
        <v>159</v>
      </c>
      <c r="K12" s="17"/>
      <c r="L12" s="38">
        <f>SUM(F12:J12)+COUNT(F12:J12)*E12</f>
        <v>771</v>
      </c>
      <c r="M12" s="64">
        <f t="shared" si="0"/>
        <v>154.19999999999999</v>
      </c>
      <c r="N12" s="71">
        <v>68</v>
      </c>
    </row>
    <row r="13" spans="1:18" ht="18.75" customHeight="1" x14ac:dyDescent="0.25">
      <c r="A13" s="5" t="s">
        <v>25</v>
      </c>
      <c r="B13" s="115"/>
      <c r="C13" s="97" t="s">
        <v>78</v>
      </c>
      <c r="D13" s="90"/>
      <c r="E13" s="91"/>
      <c r="F13" s="92">
        <v>179</v>
      </c>
      <c r="G13" s="93">
        <v>143</v>
      </c>
      <c r="H13" s="93">
        <v>169</v>
      </c>
      <c r="I13" s="93">
        <v>131</v>
      </c>
      <c r="J13" s="94">
        <v>143</v>
      </c>
      <c r="K13" s="17"/>
      <c r="L13" s="38">
        <f>SUM(F13:J13)+COUNT(F13:J13)*E13</f>
        <v>765</v>
      </c>
      <c r="M13" s="64">
        <f t="shared" si="0"/>
        <v>153</v>
      </c>
      <c r="N13" s="71">
        <v>65</v>
      </c>
    </row>
    <row r="14" spans="1:18" ht="18.75" customHeight="1" x14ac:dyDescent="0.25">
      <c r="A14" s="5" t="s">
        <v>26</v>
      </c>
      <c r="B14" s="115"/>
      <c r="C14" s="97" t="s">
        <v>84</v>
      </c>
      <c r="D14" s="99"/>
      <c r="E14" s="91"/>
      <c r="F14" s="92">
        <v>158</v>
      </c>
      <c r="G14" s="93">
        <v>133</v>
      </c>
      <c r="H14" s="93">
        <v>150</v>
      </c>
      <c r="I14" s="93">
        <v>172</v>
      </c>
      <c r="J14" s="94">
        <v>150</v>
      </c>
      <c r="K14" s="17"/>
      <c r="L14" s="38">
        <f>SUM(F14:J14)+COUNT(F14:J14)*E14</f>
        <v>763</v>
      </c>
      <c r="M14" s="64">
        <f t="shared" si="0"/>
        <v>152.6</v>
      </c>
      <c r="N14" s="71">
        <v>62</v>
      </c>
    </row>
    <row r="15" spans="1:18" ht="18.75" customHeight="1" x14ac:dyDescent="0.25">
      <c r="A15" s="5" t="s">
        <v>27</v>
      </c>
      <c r="B15" s="115"/>
      <c r="C15" s="97" t="s">
        <v>81</v>
      </c>
      <c r="D15" s="80"/>
      <c r="E15" s="77"/>
      <c r="F15" s="18">
        <v>148</v>
      </c>
      <c r="G15" s="19">
        <v>147</v>
      </c>
      <c r="H15" s="93">
        <v>162</v>
      </c>
      <c r="I15" s="93">
        <v>145</v>
      </c>
      <c r="J15" s="94">
        <v>156</v>
      </c>
      <c r="K15" s="17"/>
      <c r="L15" s="38">
        <f>SUM(F15:J15)+COUNT(F15:J15)*E15</f>
        <v>758</v>
      </c>
      <c r="M15" s="64">
        <f t="shared" si="0"/>
        <v>151.6</v>
      </c>
      <c r="N15" s="71">
        <v>59</v>
      </c>
    </row>
    <row r="16" spans="1:18" ht="18.75" customHeight="1" x14ac:dyDescent="0.25">
      <c r="A16" s="5" t="s">
        <v>28</v>
      </c>
      <c r="B16" s="115"/>
      <c r="C16" s="83" t="s">
        <v>90</v>
      </c>
      <c r="D16" s="99"/>
      <c r="E16" s="91"/>
      <c r="F16" s="92">
        <v>129</v>
      </c>
      <c r="G16" s="93">
        <v>185</v>
      </c>
      <c r="H16" s="93">
        <v>155</v>
      </c>
      <c r="I16" s="93">
        <v>138</v>
      </c>
      <c r="J16" s="94">
        <v>103</v>
      </c>
      <c r="K16" s="17"/>
      <c r="L16" s="38">
        <f>SUM(F16:J16)+COUNT(F16:J16)*E16</f>
        <v>710</v>
      </c>
      <c r="M16" s="64">
        <f t="shared" si="0"/>
        <v>142</v>
      </c>
      <c r="N16" s="71">
        <v>56</v>
      </c>
    </row>
    <row r="17" spans="1:19" ht="18.75" customHeight="1" x14ac:dyDescent="0.25">
      <c r="A17" s="5" t="s">
        <v>29</v>
      </c>
      <c r="B17" s="115"/>
      <c r="C17" s="97" t="s">
        <v>82</v>
      </c>
      <c r="D17" s="90"/>
      <c r="E17" s="91"/>
      <c r="F17" s="92">
        <v>136</v>
      </c>
      <c r="G17" s="93">
        <v>118</v>
      </c>
      <c r="H17" s="93">
        <v>128</v>
      </c>
      <c r="I17" s="93">
        <v>169</v>
      </c>
      <c r="J17" s="94">
        <v>133</v>
      </c>
      <c r="K17" s="17"/>
      <c r="L17" s="38">
        <f>SUM(F17:J17)+COUNT(F17:J17)*E17</f>
        <v>684</v>
      </c>
      <c r="M17" s="64">
        <f t="shared" si="0"/>
        <v>136.80000000000001</v>
      </c>
      <c r="N17" s="71">
        <v>53</v>
      </c>
    </row>
    <row r="18" spans="1:19" ht="18.75" customHeight="1" x14ac:dyDescent="0.25">
      <c r="A18" s="5" t="s">
        <v>30</v>
      </c>
      <c r="B18" s="115"/>
      <c r="C18" s="83" t="s">
        <v>80</v>
      </c>
      <c r="D18" s="90"/>
      <c r="E18" s="101"/>
      <c r="F18" s="92">
        <v>109</v>
      </c>
      <c r="G18" s="93">
        <v>112</v>
      </c>
      <c r="H18" s="93">
        <v>111</v>
      </c>
      <c r="I18" s="93">
        <v>114</v>
      </c>
      <c r="J18" s="94">
        <v>149</v>
      </c>
      <c r="K18" s="17"/>
      <c r="L18" s="38">
        <f>SUM(F18:J18)+COUNT(F18:J18)*E18</f>
        <v>595</v>
      </c>
      <c r="M18" s="64">
        <f t="shared" si="0"/>
        <v>119</v>
      </c>
      <c r="N18" s="71">
        <v>51</v>
      </c>
    </row>
    <row r="19" spans="1:19" s="65" customFormat="1" ht="18.75" customHeight="1" x14ac:dyDescent="0.25">
      <c r="A19" s="61" t="s">
        <v>31</v>
      </c>
      <c r="B19" s="115"/>
      <c r="C19" s="81"/>
      <c r="D19" s="90"/>
      <c r="E19" s="91"/>
      <c r="F19" s="92"/>
      <c r="G19" s="93"/>
      <c r="H19" s="93"/>
      <c r="I19" s="93"/>
      <c r="J19" s="94"/>
      <c r="K19" s="17"/>
      <c r="L19" s="38">
        <f t="shared" ref="L19:L20" si="1">SUM(F19:J19)+COUNT(F19:J19)*E19</f>
        <v>0</v>
      </c>
      <c r="M19" s="64">
        <f t="shared" si="0"/>
        <v>0</v>
      </c>
      <c r="N19" s="71">
        <v>49</v>
      </c>
      <c r="O19" s="12"/>
      <c r="P19" s="12"/>
      <c r="Q19" s="12"/>
      <c r="R19" s="12"/>
      <c r="S19" s="12"/>
    </row>
    <row r="20" spans="1:19" ht="18.75" customHeight="1" x14ac:dyDescent="0.25">
      <c r="A20" s="5" t="s">
        <v>32</v>
      </c>
      <c r="B20" s="115"/>
      <c r="C20" s="104"/>
      <c r="D20" s="80"/>
      <c r="E20" s="77"/>
      <c r="F20" s="105"/>
      <c r="G20" s="106"/>
      <c r="H20" s="106"/>
      <c r="I20" s="106"/>
      <c r="J20" s="107"/>
      <c r="K20" s="45"/>
      <c r="L20" s="38">
        <f t="shared" si="1"/>
        <v>0</v>
      </c>
      <c r="M20" s="64">
        <f t="shared" ref="M20:M24" si="2">L20/$N$2</f>
        <v>0</v>
      </c>
      <c r="N20" s="70">
        <v>47</v>
      </c>
    </row>
    <row r="21" spans="1:19" ht="18.75" customHeight="1" x14ac:dyDescent="0.25">
      <c r="A21" s="5" t="s">
        <v>33</v>
      </c>
      <c r="B21" s="115"/>
      <c r="C21" s="103"/>
      <c r="D21" s="80"/>
      <c r="E21" s="78"/>
      <c r="F21" s="18"/>
      <c r="G21" s="19"/>
      <c r="H21" s="19"/>
      <c r="I21" s="19"/>
      <c r="J21" s="52"/>
      <c r="K21" s="17"/>
      <c r="L21" s="38">
        <f t="shared" ref="L21:L23" si="3">SUM(F21:J21)+COUNT(F21:J21)*E21</f>
        <v>0</v>
      </c>
      <c r="M21" s="64">
        <f t="shared" si="2"/>
        <v>0</v>
      </c>
      <c r="N21" s="71">
        <v>45</v>
      </c>
    </row>
    <row r="22" spans="1:19" ht="18.75" customHeight="1" x14ac:dyDescent="0.25">
      <c r="A22" s="5" t="s">
        <v>34</v>
      </c>
      <c r="B22" s="115"/>
      <c r="D22" s="90"/>
      <c r="E22" s="91"/>
      <c r="F22" s="92"/>
      <c r="G22" s="93"/>
      <c r="H22" s="93"/>
      <c r="I22" s="93"/>
      <c r="J22" s="94"/>
      <c r="K22" s="17"/>
      <c r="L22" s="38">
        <f t="shared" si="3"/>
        <v>0</v>
      </c>
      <c r="M22" s="64">
        <f t="shared" si="2"/>
        <v>0</v>
      </c>
      <c r="N22" s="71">
        <v>43</v>
      </c>
      <c r="R22" s="12" t="s">
        <v>77</v>
      </c>
    </row>
    <row r="23" spans="1:19" ht="18.75" customHeight="1" x14ac:dyDescent="0.25">
      <c r="A23" s="5" t="s">
        <v>35</v>
      </c>
      <c r="B23" s="115"/>
      <c r="C23" s="83"/>
      <c r="D23" s="99"/>
      <c r="E23" s="91"/>
      <c r="F23" s="92"/>
      <c r="G23" s="93"/>
      <c r="H23" s="93"/>
      <c r="I23" s="93"/>
      <c r="J23" s="94"/>
      <c r="K23" s="17"/>
      <c r="L23" s="38">
        <f t="shared" si="3"/>
        <v>0</v>
      </c>
      <c r="M23" s="64">
        <f t="shared" si="2"/>
        <v>0</v>
      </c>
      <c r="N23" s="71">
        <v>41</v>
      </c>
    </row>
    <row r="24" spans="1:19" ht="18.75" customHeight="1" x14ac:dyDescent="0.25">
      <c r="A24" s="5" t="s">
        <v>36</v>
      </c>
      <c r="B24" s="115"/>
      <c r="C24" s="83"/>
      <c r="D24" s="80"/>
      <c r="E24" s="77"/>
      <c r="F24" s="18"/>
      <c r="G24" s="19"/>
      <c r="H24" s="19"/>
      <c r="I24" s="19"/>
      <c r="J24" s="52"/>
      <c r="K24" s="17"/>
      <c r="L24" s="38">
        <f t="shared" ref="L24:L26" si="4">SUM(F24:J24)+COUNT(F24:J24)*E24</f>
        <v>0</v>
      </c>
      <c r="M24" s="64">
        <f t="shared" si="2"/>
        <v>0</v>
      </c>
      <c r="N24" s="71">
        <v>40</v>
      </c>
    </row>
    <row r="25" spans="1:19" ht="18.75" customHeight="1" x14ac:dyDescent="0.25">
      <c r="A25" s="5" t="s">
        <v>37</v>
      </c>
      <c r="B25" s="115"/>
      <c r="C25" s="84"/>
      <c r="D25" s="80"/>
      <c r="E25" s="77"/>
      <c r="F25" s="18"/>
      <c r="G25" s="19"/>
      <c r="H25" s="19"/>
      <c r="I25" s="19"/>
      <c r="J25" s="52"/>
      <c r="K25" s="17"/>
      <c r="L25" s="38">
        <f t="shared" si="4"/>
        <v>0</v>
      </c>
      <c r="M25" s="64">
        <f t="shared" ref="M25:M27" si="5">L25/$N$2</f>
        <v>0</v>
      </c>
      <c r="N25" s="71">
        <v>39</v>
      </c>
    </row>
    <row r="26" spans="1:19" ht="18.75" customHeight="1" x14ac:dyDescent="0.25">
      <c r="A26" s="5" t="s">
        <v>38</v>
      </c>
      <c r="B26" s="115"/>
      <c r="C26" s="97"/>
      <c r="D26" s="80"/>
      <c r="E26" s="77"/>
      <c r="F26" s="18"/>
      <c r="G26" s="19"/>
      <c r="H26" s="19"/>
      <c r="I26" s="19"/>
      <c r="J26" s="52"/>
      <c r="K26" s="17"/>
      <c r="L26" s="38">
        <f t="shared" si="4"/>
        <v>0</v>
      </c>
      <c r="M26" s="64">
        <f t="shared" si="5"/>
        <v>0</v>
      </c>
      <c r="N26" s="71">
        <v>38</v>
      </c>
    </row>
    <row r="27" spans="1:19" ht="19.5" customHeight="1" x14ac:dyDescent="0.25">
      <c r="A27" s="5" t="s">
        <v>39</v>
      </c>
      <c r="B27" s="115"/>
      <c r="C27" s="81"/>
      <c r="D27" s="80"/>
      <c r="E27" s="77"/>
      <c r="F27" s="18"/>
      <c r="G27" s="19"/>
      <c r="H27" s="19"/>
      <c r="I27" s="19"/>
      <c r="J27" s="52"/>
      <c r="K27" s="17"/>
      <c r="L27" s="38">
        <f t="shared" ref="L27:L35" si="6">SUM(F27:J27)+COUNT(F27:J27)*E27</f>
        <v>0</v>
      </c>
      <c r="M27" s="64">
        <f t="shared" si="5"/>
        <v>0</v>
      </c>
      <c r="N27" s="71">
        <v>37</v>
      </c>
    </row>
    <row r="28" spans="1:19" ht="19.5" customHeight="1" x14ac:dyDescent="0.25">
      <c r="A28" s="5" t="s">
        <v>40</v>
      </c>
      <c r="B28" s="115"/>
      <c r="C28" s="97"/>
      <c r="D28" s="80"/>
      <c r="E28" s="77"/>
      <c r="F28" s="18"/>
      <c r="G28" s="19"/>
      <c r="H28" s="19"/>
      <c r="I28" s="19"/>
      <c r="J28" s="52"/>
      <c r="K28" s="17"/>
      <c r="L28" s="38">
        <f t="shared" si="6"/>
        <v>0</v>
      </c>
      <c r="M28" s="64">
        <f t="shared" ref="M28:M44" si="7">L28/$N$2</f>
        <v>0</v>
      </c>
      <c r="N28" s="71">
        <v>36</v>
      </c>
    </row>
    <row r="29" spans="1:19" ht="18.75" customHeight="1" x14ac:dyDescent="0.25">
      <c r="A29" s="6" t="s">
        <v>41</v>
      </c>
      <c r="B29" s="115"/>
      <c r="D29" s="80"/>
      <c r="E29" s="77"/>
      <c r="F29" s="18"/>
      <c r="G29" s="19"/>
      <c r="H29" s="19"/>
      <c r="I29" s="19"/>
      <c r="J29" s="52"/>
      <c r="K29" s="17"/>
      <c r="L29" s="38">
        <f t="shared" si="6"/>
        <v>0</v>
      </c>
      <c r="M29" s="64">
        <f t="shared" si="7"/>
        <v>0</v>
      </c>
      <c r="N29" s="71">
        <v>35</v>
      </c>
    </row>
    <row r="30" spans="1:19" ht="18.75" customHeight="1" x14ac:dyDescent="0.25">
      <c r="A30" s="5" t="s">
        <v>42</v>
      </c>
      <c r="B30" s="115"/>
      <c r="C30" s="97"/>
      <c r="D30" s="80"/>
      <c r="E30" s="77"/>
      <c r="F30" s="18"/>
      <c r="G30" s="19"/>
      <c r="H30" s="19"/>
      <c r="I30" s="19"/>
      <c r="J30" s="52"/>
      <c r="K30" s="17"/>
      <c r="L30" s="38">
        <f t="shared" si="6"/>
        <v>0</v>
      </c>
      <c r="M30" s="64">
        <f t="shared" si="7"/>
        <v>0</v>
      </c>
      <c r="N30" s="71">
        <v>34</v>
      </c>
    </row>
    <row r="31" spans="1:19" ht="18.75" customHeight="1" x14ac:dyDescent="0.25">
      <c r="A31" s="6" t="s">
        <v>43</v>
      </c>
      <c r="B31" s="115"/>
      <c r="C31" s="85"/>
      <c r="D31" s="80"/>
      <c r="E31" s="77"/>
      <c r="F31" s="18"/>
      <c r="G31" s="19"/>
      <c r="H31" s="19"/>
      <c r="I31" s="19"/>
      <c r="J31" s="52"/>
      <c r="K31" s="17"/>
      <c r="L31" s="38">
        <f t="shared" si="6"/>
        <v>0</v>
      </c>
      <c r="M31" s="64">
        <f t="shared" si="7"/>
        <v>0</v>
      </c>
      <c r="N31" s="71">
        <v>33</v>
      </c>
    </row>
    <row r="32" spans="1:19" ht="18.75" customHeight="1" x14ac:dyDescent="0.25">
      <c r="A32" s="5" t="s">
        <v>44</v>
      </c>
      <c r="B32" s="115"/>
      <c r="C32" s="82"/>
      <c r="D32" s="80"/>
      <c r="E32" s="77"/>
      <c r="F32" s="18"/>
      <c r="G32" s="19"/>
      <c r="H32" s="19"/>
      <c r="I32" s="19"/>
      <c r="J32" s="52"/>
      <c r="K32" s="17"/>
      <c r="L32" s="38">
        <f t="shared" si="6"/>
        <v>0</v>
      </c>
      <c r="M32" s="64">
        <f t="shared" si="7"/>
        <v>0</v>
      </c>
      <c r="N32" s="71">
        <v>32</v>
      </c>
    </row>
    <row r="33" spans="1:14" ht="18.75" customHeight="1" x14ac:dyDescent="0.25">
      <c r="A33" s="6" t="s">
        <v>45</v>
      </c>
      <c r="B33" s="115"/>
      <c r="C33" s="82"/>
      <c r="D33" s="80"/>
      <c r="E33" s="77"/>
      <c r="F33" s="18"/>
      <c r="G33" s="19"/>
      <c r="H33" s="19"/>
      <c r="I33" s="19"/>
      <c r="J33" s="52"/>
      <c r="K33" s="17"/>
      <c r="L33" s="38">
        <f t="shared" si="6"/>
        <v>0</v>
      </c>
      <c r="M33" s="64">
        <f t="shared" si="7"/>
        <v>0</v>
      </c>
      <c r="N33" s="71">
        <v>32</v>
      </c>
    </row>
    <row r="34" spans="1:14" ht="17.25" customHeight="1" x14ac:dyDescent="0.25">
      <c r="A34" s="5" t="s">
        <v>46</v>
      </c>
      <c r="B34" s="111"/>
      <c r="C34" s="84"/>
      <c r="D34" s="80"/>
      <c r="E34" s="77"/>
      <c r="F34" s="18"/>
      <c r="G34" s="19"/>
      <c r="H34" s="19"/>
      <c r="I34" s="19"/>
      <c r="J34" s="52"/>
      <c r="K34" s="17"/>
      <c r="L34" s="38">
        <f t="shared" si="6"/>
        <v>0</v>
      </c>
      <c r="M34" s="64">
        <f t="shared" si="7"/>
        <v>0</v>
      </c>
      <c r="N34" s="71">
        <v>30</v>
      </c>
    </row>
    <row r="35" spans="1:14" ht="18.75" customHeight="1" x14ac:dyDescent="0.25">
      <c r="A35" s="6" t="s">
        <v>47</v>
      </c>
      <c r="B35" s="112"/>
      <c r="C35" s="79"/>
      <c r="D35" s="80"/>
      <c r="E35" s="77"/>
      <c r="F35" s="18"/>
      <c r="G35" s="19"/>
      <c r="H35" s="19"/>
      <c r="I35" s="19"/>
      <c r="J35" s="52"/>
      <c r="K35" s="17"/>
      <c r="L35" s="38">
        <f t="shared" si="6"/>
        <v>0</v>
      </c>
      <c r="M35" s="64">
        <f t="shared" si="7"/>
        <v>0</v>
      </c>
      <c r="N35" s="71">
        <v>29</v>
      </c>
    </row>
    <row r="36" spans="1:14" ht="18.75" customHeight="1" x14ac:dyDescent="0.25">
      <c r="A36" s="5" t="s">
        <v>48</v>
      </c>
      <c r="B36" s="113"/>
      <c r="C36" s="79"/>
      <c r="D36" s="80"/>
      <c r="E36" s="77"/>
      <c r="F36" s="18"/>
      <c r="G36" s="19"/>
      <c r="H36" s="19"/>
      <c r="I36" s="19"/>
      <c r="J36" s="52"/>
      <c r="K36" s="17"/>
      <c r="L36" s="38">
        <f t="shared" ref="L36:L44" si="8">SUM(F36:J36)+COUNT(F36:J36)*E36</f>
        <v>0</v>
      </c>
      <c r="M36" s="64">
        <f t="shared" si="7"/>
        <v>0</v>
      </c>
      <c r="N36" s="71">
        <v>28</v>
      </c>
    </row>
    <row r="37" spans="1:14" ht="17.25" customHeight="1" x14ac:dyDescent="0.25">
      <c r="A37" s="6" t="s">
        <v>49</v>
      </c>
      <c r="B37" s="111"/>
      <c r="C37" s="74"/>
      <c r="D37" s="57"/>
      <c r="E37" s="50"/>
      <c r="F37" s="18"/>
      <c r="G37" s="19"/>
      <c r="H37" s="19"/>
      <c r="I37" s="19"/>
      <c r="J37" s="52"/>
      <c r="K37" s="17"/>
      <c r="L37" s="38">
        <f t="shared" si="8"/>
        <v>0</v>
      </c>
      <c r="M37" s="64">
        <f t="shared" si="7"/>
        <v>0</v>
      </c>
      <c r="N37" s="71">
        <v>27</v>
      </c>
    </row>
    <row r="38" spans="1:14" ht="17.25" customHeight="1" x14ac:dyDescent="0.25">
      <c r="A38" s="5" t="s">
        <v>50</v>
      </c>
      <c r="B38" s="112"/>
      <c r="C38" s="63"/>
      <c r="D38" s="57"/>
      <c r="E38" s="50"/>
      <c r="F38" s="18"/>
      <c r="G38" s="19"/>
      <c r="H38" s="19"/>
      <c r="I38" s="19"/>
      <c r="J38" s="52"/>
      <c r="K38" s="17"/>
      <c r="L38" s="38">
        <f t="shared" si="8"/>
        <v>0</v>
      </c>
      <c r="M38" s="64">
        <f t="shared" si="7"/>
        <v>0</v>
      </c>
      <c r="N38" s="71">
        <v>26</v>
      </c>
    </row>
    <row r="39" spans="1:14" ht="17.25" customHeight="1" x14ac:dyDescent="0.25">
      <c r="A39" s="6" t="s">
        <v>51</v>
      </c>
      <c r="B39" s="113"/>
      <c r="C39" s="63"/>
      <c r="D39" s="57"/>
      <c r="E39" s="50"/>
      <c r="F39" s="18"/>
      <c r="G39" s="19"/>
      <c r="H39" s="19"/>
      <c r="I39" s="19"/>
      <c r="J39" s="52"/>
      <c r="K39" s="17"/>
      <c r="L39" s="38">
        <f t="shared" si="8"/>
        <v>0</v>
      </c>
      <c r="M39" s="64">
        <f t="shared" si="7"/>
        <v>0</v>
      </c>
      <c r="N39" s="71">
        <v>25</v>
      </c>
    </row>
    <row r="40" spans="1:14" ht="17.25" customHeight="1" x14ac:dyDescent="0.25">
      <c r="A40" s="5" t="s">
        <v>52</v>
      </c>
      <c r="B40" s="111"/>
      <c r="C40" s="74"/>
      <c r="D40" s="57"/>
      <c r="E40" s="50"/>
      <c r="F40" s="18"/>
      <c r="G40" s="19"/>
      <c r="H40" s="19"/>
      <c r="I40" s="19"/>
      <c r="J40" s="52"/>
      <c r="K40" s="17"/>
      <c r="L40" s="38">
        <f t="shared" si="8"/>
        <v>0</v>
      </c>
      <c r="M40" s="64">
        <f t="shared" si="7"/>
        <v>0</v>
      </c>
      <c r="N40" s="71">
        <v>24</v>
      </c>
    </row>
    <row r="41" spans="1:14" ht="17.25" customHeight="1" x14ac:dyDescent="0.25">
      <c r="A41" s="6" t="s">
        <v>53</v>
      </c>
      <c r="B41" s="112"/>
      <c r="C41" s="74"/>
      <c r="D41" s="57"/>
      <c r="E41" s="50"/>
      <c r="F41" s="18"/>
      <c r="G41" s="19"/>
      <c r="H41" s="19"/>
      <c r="I41" s="19"/>
      <c r="J41" s="52"/>
      <c r="K41" s="17"/>
      <c r="L41" s="38">
        <f t="shared" si="8"/>
        <v>0</v>
      </c>
      <c r="M41" s="64">
        <f t="shared" si="7"/>
        <v>0</v>
      </c>
      <c r="N41" s="71">
        <v>23</v>
      </c>
    </row>
    <row r="42" spans="1:14" ht="17.25" customHeight="1" x14ac:dyDescent="0.25">
      <c r="A42" s="5" t="s">
        <v>54</v>
      </c>
      <c r="B42" s="113"/>
      <c r="C42" s="76"/>
      <c r="D42" s="57"/>
      <c r="E42" s="50"/>
      <c r="F42" s="18"/>
      <c r="G42" s="19"/>
      <c r="H42" s="19"/>
      <c r="I42" s="19"/>
      <c r="J42" s="52"/>
      <c r="K42" s="17"/>
      <c r="L42" s="38">
        <f t="shared" si="8"/>
        <v>0</v>
      </c>
      <c r="M42" s="64">
        <f t="shared" si="7"/>
        <v>0</v>
      </c>
      <c r="N42" s="71">
        <v>22</v>
      </c>
    </row>
    <row r="43" spans="1:14" ht="17.25" customHeight="1" x14ac:dyDescent="0.25">
      <c r="A43" s="6" t="s">
        <v>55</v>
      </c>
      <c r="B43" s="111"/>
      <c r="C43" s="75"/>
      <c r="D43" s="57"/>
      <c r="E43" s="50"/>
      <c r="F43" s="18"/>
      <c r="G43" s="19"/>
      <c r="H43" s="19"/>
      <c r="I43" s="19"/>
      <c r="J43" s="52"/>
      <c r="K43" s="17"/>
      <c r="L43" s="38">
        <f t="shared" si="8"/>
        <v>0</v>
      </c>
      <c r="M43" s="64">
        <f t="shared" si="7"/>
        <v>0</v>
      </c>
      <c r="N43" s="71">
        <v>21</v>
      </c>
    </row>
    <row r="44" spans="1:14" ht="17.25" customHeight="1" x14ac:dyDescent="0.25">
      <c r="A44" s="5" t="s">
        <v>56</v>
      </c>
      <c r="B44" s="112"/>
      <c r="C44" s="75"/>
      <c r="D44" s="57"/>
      <c r="E44" s="50"/>
      <c r="F44" s="18"/>
      <c r="G44" s="19"/>
      <c r="H44" s="19"/>
      <c r="I44" s="19"/>
      <c r="J44" s="52"/>
      <c r="K44" s="17"/>
      <c r="L44" s="38">
        <f t="shared" si="8"/>
        <v>0</v>
      </c>
      <c r="M44" s="64">
        <f t="shared" si="7"/>
        <v>0</v>
      </c>
      <c r="N44" s="71">
        <v>20</v>
      </c>
    </row>
    <row r="45" spans="1:14" ht="17.25" customHeight="1" x14ac:dyDescent="0.25">
      <c r="A45" s="6" t="s">
        <v>57</v>
      </c>
      <c r="B45" s="113"/>
      <c r="C45" s="66"/>
      <c r="D45" s="57"/>
      <c r="E45" s="50"/>
      <c r="F45" s="18"/>
      <c r="G45" s="19"/>
      <c r="H45" s="19"/>
      <c r="I45" s="19"/>
      <c r="J45" s="52"/>
      <c r="K45" s="17"/>
      <c r="L45" s="38">
        <f t="shared" ref="L45:L51" si="9">SUM(E45:J45)</f>
        <v>0</v>
      </c>
      <c r="M45" s="64">
        <f t="shared" ref="M45:M50" si="10">L45/$N$2</f>
        <v>0</v>
      </c>
      <c r="N45" s="71">
        <v>19</v>
      </c>
    </row>
    <row r="46" spans="1:14" ht="17.25" customHeight="1" x14ac:dyDescent="0.25">
      <c r="A46" s="5" t="s">
        <v>58</v>
      </c>
      <c r="B46" s="111"/>
      <c r="C46" s="66"/>
      <c r="D46" s="57"/>
      <c r="E46" s="50"/>
      <c r="F46" s="18"/>
      <c r="G46" s="19"/>
      <c r="H46" s="19"/>
      <c r="I46" s="19"/>
      <c r="J46" s="52"/>
      <c r="K46" s="17"/>
      <c r="L46" s="38">
        <f t="shared" si="9"/>
        <v>0</v>
      </c>
      <c r="M46" s="64">
        <f t="shared" si="10"/>
        <v>0</v>
      </c>
      <c r="N46" s="71">
        <v>18</v>
      </c>
    </row>
    <row r="47" spans="1:14" ht="17.25" customHeight="1" x14ac:dyDescent="0.25">
      <c r="A47" s="6" t="s">
        <v>59</v>
      </c>
      <c r="B47" s="112"/>
      <c r="C47" s="66"/>
      <c r="D47" s="57"/>
      <c r="E47" s="50"/>
      <c r="F47" s="18"/>
      <c r="G47" s="19"/>
      <c r="H47" s="19"/>
      <c r="I47" s="19"/>
      <c r="J47" s="52"/>
      <c r="K47" s="17"/>
      <c r="L47" s="38">
        <f t="shared" si="9"/>
        <v>0</v>
      </c>
      <c r="M47" s="64">
        <f t="shared" si="10"/>
        <v>0</v>
      </c>
      <c r="N47" s="71">
        <v>17</v>
      </c>
    </row>
    <row r="48" spans="1:14" ht="17.25" customHeight="1" x14ac:dyDescent="0.25">
      <c r="A48" s="5" t="s">
        <v>60</v>
      </c>
      <c r="B48" s="113"/>
      <c r="C48" s="66"/>
      <c r="D48" s="57"/>
      <c r="E48" s="50"/>
      <c r="F48" s="18"/>
      <c r="G48" s="19"/>
      <c r="H48" s="19"/>
      <c r="I48" s="19"/>
      <c r="J48" s="52"/>
      <c r="K48" s="17"/>
      <c r="L48" s="38">
        <f t="shared" si="9"/>
        <v>0</v>
      </c>
      <c r="M48" s="64">
        <f t="shared" si="10"/>
        <v>0</v>
      </c>
      <c r="N48" s="71">
        <v>16</v>
      </c>
    </row>
    <row r="49" spans="1:14" ht="18.75" customHeight="1" x14ac:dyDescent="0.25">
      <c r="A49" s="6" t="s">
        <v>61</v>
      </c>
      <c r="B49" s="108"/>
      <c r="C49" s="66"/>
      <c r="D49" s="57"/>
      <c r="E49" s="50"/>
      <c r="F49" s="20"/>
      <c r="G49" s="21"/>
      <c r="H49" s="21"/>
      <c r="I49" s="21"/>
      <c r="J49" s="53"/>
      <c r="K49" s="46"/>
      <c r="L49" s="38">
        <f t="shared" si="9"/>
        <v>0</v>
      </c>
      <c r="M49" s="64">
        <f t="shared" si="10"/>
        <v>0</v>
      </c>
      <c r="N49" s="71">
        <v>15</v>
      </c>
    </row>
    <row r="50" spans="1:14" ht="18.75" customHeight="1" x14ac:dyDescent="0.25">
      <c r="A50" s="5" t="s">
        <v>62</v>
      </c>
      <c r="B50" s="109"/>
      <c r="C50" s="66"/>
      <c r="D50" s="57"/>
      <c r="E50" s="50"/>
      <c r="F50" s="22"/>
      <c r="G50" s="23"/>
      <c r="H50" s="23"/>
      <c r="I50" s="23"/>
      <c r="J50" s="54"/>
      <c r="K50" s="47"/>
      <c r="L50" s="38">
        <f t="shared" si="9"/>
        <v>0</v>
      </c>
      <c r="M50" s="64">
        <f t="shared" si="10"/>
        <v>0</v>
      </c>
      <c r="N50" s="71">
        <v>14</v>
      </c>
    </row>
    <row r="51" spans="1:14" ht="18.75" customHeight="1" x14ac:dyDescent="0.25">
      <c r="A51" s="6" t="s">
        <v>63</v>
      </c>
      <c r="B51" s="110"/>
      <c r="C51" s="66"/>
      <c r="D51" s="57"/>
      <c r="E51" s="50"/>
      <c r="F51" s="22"/>
      <c r="G51" s="23"/>
      <c r="H51" s="23"/>
      <c r="I51" s="23"/>
      <c r="J51" s="54"/>
      <c r="K51" s="47"/>
      <c r="L51" s="38">
        <f t="shared" si="9"/>
        <v>0</v>
      </c>
      <c r="M51" s="64">
        <f t="shared" ref="M51:M63" si="11">L51/$N$2</f>
        <v>0</v>
      </c>
      <c r="N51" s="71">
        <v>13</v>
      </c>
    </row>
    <row r="52" spans="1:14" ht="18.75" customHeight="1" x14ac:dyDescent="0.25">
      <c r="A52" s="5" t="s">
        <v>64</v>
      </c>
      <c r="B52" s="108"/>
      <c r="C52" s="59"/>
      <c r="D52" s="57"/>
      <c r="E52" s="50"/>
      <c r="F52" s="22"/>
      <c r="G52" s="23"/>
      <c r="H52" s="23"/>
      <c r="I52" s="23"/>
      <c r="J52" s="54"/>
      <c r="K52" s="47"/>
      <c r="L52" s="37">
        <f t="shared" ref="L52:L63" si="12">F52+G52+H52+I52+J52+K52+E52</f>
        <v>0</v>
      </c>
      <c r="M52" s="32">
        <f t="shared" si="11"/>
        <v>0</v>
      </c>
      <c r="N52" s="71">
        <v>12</v>
      </c>
    </row>
    <row r="53" spans="1:14" ht="18.75" customHeight="1" x14ac:dyDescent="0.25">
      <c r="A53" s="6" t="s">
        <v>65</v>
      </c>
      <c r="B53" s="109"/>
      <c r="C53" s="59"/>
      <c r="D53" s="57"/>
      <c r="E53" s="50"/>
      <c r="F53" s="22"/>
      <c r="G53" s="23"/>
      <c r="H53" s="23"/>
      <c r="I53" s="23"/>
      <c r="J53" s="54"/>
      <c r="K53" s="47"/>
      <c r="L53" s="37">
        <f t="shared" si="12"/>
        <v>0</v>
      </c>
      <c r="M53" s="32">
        <f t="shared" si="11"/>
        <v>0</v>
      </c>
      <c r="N53" s="71">
        <v>11</v>
      </c>
    </row>
    <row r="54" spans="1:14" ht="18.75" customHeight="1" x14ac:dyDescent="0.25">
      <c r="A54" s="5" t="s">
        <v>66</v>
      </c>
      <c r="B54" s="110"/>
      <c r="C54" s="59"/>
      <c r="D54" s="57"/>
      <c r="E54" s="50"/>
      <c r="F54" s="22"/>
      <c r="G54" s="23"/>
      <c r="H54" s="23"/>
      <c r="I54" s="23"/>
      <c r="J54" s="54"/>
      <c r="K54" s="47"/>
      <c r="L54" s="37">
        <f t="shared" si="12"/>
        <v>0</v>
      </c>
      <c r="M54" s="32">
        <f t="shared" si="11"/>
        <v>0</v>
      </c>
      <c r="N54" s="71">
        <v>10</v>
      </c>
    </row>
    <row r="55" spans="1:14" ht="18.75" customHeight="1" x14ac:dyDescent="0.25">
      <c r="A55" s="6" t="s">
        <v>67</v>
      </c>
      <c r="B55" s="108"/>
      <c r="C55" s="59"/>
      <c r="D55" s="57"/>
      <c r="E55" s="50"/>
      <c r="F55" s="22"/>
      <c r="G55" s="23"/>
      <c r="H55" s="23"/>
      <c r="I55" s="23"/>
      <c r="J55" s="54"/>
      <c r="K55" s="47"/>
      <c r="L55" s="37">
        <f t="shared" si="12"/>
        <v>0</v>
      </c>
      <c r="M55" s="32">
        <f t="shared" si="11"/>
        <v>0</v>
      </c>
      <c r="N55" s="71">
        <v>9</v>
      </c>
    </row>
    <row r="56" spans="1:14" ht="18.75" customHeight="1" x14ac:dyDescent="0.25">
      <c r="A56" s="5" t="s">
        <v>68</v>
      </c>
      <c r="B56" s="109"/>
      <c r="C56" s="59"/>
      <c r="D56" s="57"/>
      <c r="E56" s="50"/>
      <c r="F56" s="22"/>
      <c r="G56" s="23"/>
      <c r="H56" s="23"/>
      <c r="I56" s="23"/>
      <c r="J56" s="54"/>
      <c r="K56" s="47"/>
      <c r="L56" s="37">
        <f t="shared" si="12"/>
        <v>0</v>
      </c>
      <c r="M56" s="32">
        <f t="shared" si="11"/>
        <v>0</v>
      </c>
      <c r="N56" s="71">
        <v>8</v>
      </c>
    </row>
    <row r="57" spans="1:14" ht="18.75" customHeight="1" x14ac:dyDescent="0.25">
      <c r="A57" s="6" t="s">
        <v>69</v>
      </c>
      <c r="B57" s="110"/>
      <c r="C57" s="59"/>
      <c r="D57" s="57"/>
      <c r="E57" s="50"/>
      <c r="F57" s="22"/>
      <c r="G57" s="23"/>
      <c r="H57" s="23"/>
      <c r="I57" s="23"/>
      <c r="J57" s="54"/>
      <c r="K57" s="47"/>
      <c r="L57" s="37">
        <f t="shared" si="12"/>
        <v>0</v>
      </c>
      <c r="M57" s="33">
        <f t="shared" si="11"/>
        <v>0</v>
      </c>
      <c r="N57" s="71">
        <v>7</v>
      </c>
    </row>
    <row r="58" spans="1:14" ht="18.75" customHeight="1" x14ac:dyDescent="0.25">
      <c r="A58" s="5" t="s">
        <v>70</v>
      </c>
      <c r="B58" s="108"/>
      <c r="C58" s="59"/>
      <c r="D58" s="57"/>
      <c r="E58" s="50"/>
      <c r="F58" s="22"/>
      <c r="G58" s="23"/>
      <c r="H58" s="23"/>
      <c r="I58" s="23"/>
      <c r="J58" s="54"/>
      <c r="K58" s="47"/>
      <c r="L58" s="37">
        <f t="shared" si="12"/>
        <v>0</v>
      </c>
      <c r="M58" s="33">
        <f t="shared" si="11"/>
        <v>0</v>
      </c>
      <c r="N58" s="71">
        <v>6</v>
      </c>
    </row>
    <row r="59" spans="1:14" ht="18.75" customHeight="1" x14ac:dyDescent="0.25">
      <c r="A59" s="6" t="s">
        <v>71</v>
      </c>
      <c r="B59" s="109"/>
      <c r="C59" s="59"/>
      <c r="D59" s="57"/>
      <c r="E59" s="50"/>
      <c r="F59" s="22"/>
      <c r="G59" s="23"/>
      <c r="H59" s="23"/>
      <c r="I59" s="23"/>
      <c r="J59" s="54"/>
      <c r="K59" s="47"/>
      <c r="L59" s="37">
        <f t="shared" si="12"/>
        <v>0</v>
      </c>
      <c r="M59" s="33">
        <f t="shared" si="11"/>
        <v>0</v>
      </c>
      <c r="N59" s="71">
        <v>5</v>
      </c>
    </row>
    <row r="60" spans="1:14" ht="18.75" customHeight="1" x14ac:dyDescent="0.25">
      <c r="A60" s="5" t="s">
        <v>72</v>
      </c>
      <c r="B60" s="110"/>
      <c r="C60" s="59"/>
      <c r="D60" s="57"/>
      <c r="E60" s="50"/>
      <c r="F60" s="22"/>
      <c r="G60" s="23"/>
      <c r="H60" s="23"/>
      <c r="I60" s="23"/>
      <c r="J60" s="54"/>
      <c r="K60" s="47"/>
      <c r="L60" s="37">
        <f t="shared" si="12"/>
        <v>0</v>
      </c>
      <c r="M60" s="33">
        <f t="shared" si="11"/>
        <v>0</v>
      </c>
      <c r="N60" s="71">
        <v>4</v>
      </c>
    </row>
    <row r="61" spans="1:14" ht="18.75" customHeight="1" x14ac:dyDescent="0.25">
      <c r="A61" s="7" t="s">
        <v>73</v>
      </c>
      <c r="B61" s="108"/>
      <c r="C61" s="59"/>
      <c r="D61" s="57"/>
      <c r="E61" s="50"/>
      <c r="F61" s="24"/>
      <c r="G61" s="25"/>
      <c r="H61" s="25"/>
      <c r="I61" s="25"/>
      <c r="J61" s="55"/>
      <c r="K61" s="48"/>
      <c r="L61" s="37">
        <f t="shared" si="12"/>
        <v>0</v>
      </c>
      <c r="M61" s="34">
        <f t="shared" si="11"/>
        <v>0</v>
      </c>
      <c r="N61" s="71">
        <v>3</v>
      </c>
    </row>
    <row r="62" spans="1:14" ht="18.75" customHeight="1" x14ac:dyDescent="0.25">
      <c r="A62" s="8" t="s">
        <v>74</v>
      </c>
      <c r="B62" s="109"/>
      <c r="C62" s="59"/>
      <c r="D62" s="57"/>
      <c r="E62" s="50"/>
      <c r="F62" s="26"/>
      <c r="G62" s="27"/>
      <c r="H62" s="27"/>
      <c r="I62" s="27"/>
      <c r="J62" s="54"/>
      <c r="K62" s="47"/>
      <c r="L62" s="37">
        <f t="shared" si="12"/>
        <v>0</v>
      </c>
      <c r="M62" s="35">
        <f t="shared" si="11"/>
        <v>0</v>
      </c>
      <c r="N62" s="71">
        <v>2</v>
      </c>
    </row>
    <row r="63" spans="1:14" ht="19.5" customHeight="1" thickBot="1" x14ac:dyDescent="0.3">
      <c r="A63" s="9" t="s">
        <v>75</v>
      </c>
      <c r="B63" s="110"/>
      <c r="C63" s="60"/>
      <c r="D63" s="58"/>
      <c r="E63" s="51"/>
      <c r="F63" s="28"/>
      <c r="G63" s="29"/>
      <c r="H63" s="29"/>
      <c r="I63" s="29"/>
      <c r="J63" s="56"/>
      <c r="K63" s="49"/>
      <c r="L63" s="37">
        <f t="shared" si="12"/>
        <v>0</v>
      </c>
      <c r="M63" s="36">
        <f t="shared" si="11"/>
        <v>0</v>
      </c>
      <c r="N63" s="72">
        <v>1</v>
      </c>
    </row>
    <row r="64" spans="1:14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L18">
    <sortCondition descending="1" ref="L4:L18"/>
  </sortState>
  <mergeCells count="30">
    <mergeCell ref="A1:O1"/>
    <mergeCell ref="B37:B39"/>
    <mergeCell ref="B40:B42"/>
    <mergeCell ref="B34:B36"/>
    <mergeCell ref="L2:M2"/>
    <mergeCell ref="A2:E2"/>
    <mergeCell ref="F2:G2"/>
    <mergeCell ref="B30:B31"/>
    <mergeCell ref="B32:B33"/>
    <mergeCell ref="B18:B19"/>
    <mergeCell ref="B20:B21"/>
    <mergeCell ref="B22:B23"/>
    <mergeCell ref="B24:B25"/>
    <mergeCell ref="B26:B27"/>
    <mergeCell ref="B61:B63"/>
    <mergeCell ref="B43:B45"/>
    <mergeCell ref="B46:B48"/>
    <mergeCell ref="B49:B51"/>
    <mergeCell ref="H2:J2"/>
    <mergeCell ref="B52:B54"/>
    <mergeCell ref="B55:B57"/>
    <mergeCell ref="B58:B60"/>
    <mergeCell ref="B4:B5"/>
    <mergeCell ref="B6:B7"/>
    <mergeCell ref="B8:B9"/>
    <mergeCell ref="B10:B11"/>
    <mergeCell ref="B12:B13"/>
    <mergeCell ref="B14:B15"/>
    <mergeCell ref="B16:B17"/>
    <mergeCell ref="B28:B29"/>
  </mergeCells>
  <conditionalFormatting sqref="L4:L63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8. KOLO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2026-09-01T18:50:57Z</dcterms:modified>
  <cp:category/>
  <cp:contentStatus/>
</cp:coreProperties>
</file>